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showInkAnnotation="0" defaultThemeVersion="124226"/>
  <mc:AlternateContent xmlns:mc="http://schemas.openxmlformats.org/markup-compatibility/2006">
    <mc:Choice Requires="x15">
      <x15ac:absPath xmlns:x15ac="http://schemas.microsoft.com/office/spreadsheetml/2010/11/ac" url="C:\Users\Vardas\Desktop\VVG 1.1.2 veiksmas\"/>
    </mc:Choice>
  </mc:AlternateContent>
  <xr:revisionPtr revIDLastSave="0" documentId="8_{51F3EF66-CC3E-4C71-8C3C-66D007A6AD4C}" xr6:coauthVersionLast="37" xr6:coauthVersionMax="37" xr10:uidLastSave="{00000000-0000-0000-0000-000000000000}"/>
  <workbookProtection workbookAlgorithmName="SHA-512" workbookHashValue="hocl82qo8lELePgvuPUiDlOnVy/9opImagJYo/rrs6Ze5xGOOTznoDG3Aik808v/Qdowh9tjpPpMj22ykFro8A==" workbookSaltValue="f5ZRb38WaX4RcU3DDmGBQw==" workbookSpinCount="100000" lockStructure="1"/>
  <bookViews>
    <workbookView xWindow="0" yWindow="0" windowWidth="28800" windowHeight="12225" tabRatio="967" xr2:uid="{00000000-000D-0000-FFFF-FFFF00000000}"/>
  </bookViews>
  <sheets>
    <sheet name="1F" sheetId="1" r:id="rId1"/>
    <sheet name="1P" sheetId="2" r:id="rId2"/>
    <sheet name="1PP1" sheetId="3" r:id="rId3"/>
    <sheet name="1PP2" sheetId="4" r:id="rId4"/>
    <sheet name="1PP3" sheetId="60" r:id="rId5"/>
    <sheet name="1PP4" sheetId="61" r:id="rId6"/>
    <sheet name="1PP5" sheetId="59" r:id="rId7"/>
    <sheet name="1PP6" sheetId="63" r:id="rId8"/>
    <sheet name="1PP7" sheetId="70" r:id="rId9"/>
    <sheet name="1PP8" sheetId="69" r:id="rId10"/>
    <sheet name="1PP9" sheetId="68" r:id="rId11"/>
    <sheet name="1PP10" sheetId="67" r:id="rId12"/>
    <sheet name="1PP11" sheetId="66" r:id="rId13"/>
    <sheet name="1PP12" sheetId="65" r:id="rId14"/>
    <sheet name="1PP13" sheetId="64" r:id="rId15"/>
    <sheet name="1PP14" sheetId="62" r:id="rId16"/>
    <sheet name="1PP15" sheetId="72" r:id="rId17"/>
    <sheet name="1PP16" sheetId="76" r:id="rId18"/>
    <sheet name="1PP17" sheetId="75" r:id="rId19"/>
    <sheet name="1PP18" sheetId="74" r:id="rId20"/>
    <sheet name="1PP19" sheetId="73" r:id="rId21"/>
    <sheet name="1PP20" sheetId="71" r:id="rId22"/>
    <sheet name="1S" sheetId="23" r:id="rId23"/>
    <sheet name="1SP1" sheetId="24" r:id="rId24"/>
    <sheet name="1SP2" sheetId="25" r:id="rId25"/>
    <sheet name="1SP3" sheetId="26" r:id="rId26"/>
    <sheet name="1SP4" sheetId="27" r:id="rId27"/>
    <sheet name="1SP5" sheetId="28" r:id="rId28"/>
    <sheet name="1SP6" sheetId="44" r:id="rId29"/>
    <sheet name="1SP7" sheetId="45" r:id="rId30"/>
    <sheet name="1SP8" sheetId="46" r:id="rId31"/>
    <sheet name="1SP9" sheetId="47" r:id="rId32"/>
    <sheet name="1SP10" sheetId="48" r:id="rId33"/>
    <sheet name="1SP11" sheetId="49" r:id="rId34"/>
    <sheet name="1SP12" sheetId="50" r:id="rId35"/>
    <sheet name="1SP13" sheetId="51" r:id="rId36"/>
    <sheet name="1SP14" sheetId="52" r:id="rId37"/>
    <sheet name="1SP15" sheetId="53" r:id="rId38"/>
    <sheet name="1SP16" sheetId="54" r:id="rId39"/>
    <sheet name="1SP17" sheetId="55" r:id="rId40"/>
    <sheet name="1SP18" sheetId="56" r:id="rId41"/>
    <sheet name="1SP19" sheetId="57" r:id="rId42"/>
    <sheet name="1SP20" sheetId="58" r:id="rId43"/>
    <sheet name="Sheet1" sheetId="77" r:id="rId44"/>
  </sheets>
  <definedNames>
    <definedName name="_xlnm.Print_Area" localSheetId="0">'1F'!$A$1:$O$70</definedName>
    <definedName name="_xlnm.Print_Area" localSheetId="1">'1P'!$A$1:$I$83</definedName>
    <definedName name="_xlnm.Print_Area" localSheetId="2">'1PP1'!$A$1:$O$142</definedName>
    <definedName name="_xlnm.Print_Area" localSheetId="3">'1PP2'!#REF!</definedName>
    <definedName name="_xlnm.Print_Area" localSheetId="22">'1S'!$A$1:$M$161</definedName>
    <definedName name="_xlnm.Print_Area" localSheetId="23">'1SP1'!$A$1:$F$34</definedName>
    <definedName name="_xlnm.Print_Area" localSheetId="24">'1SP2'!$A$1:$F$40</definedName>
    <definedName name="_xlnm.Print_Area" localSheetId="25">'1SP3'!$A$1:$F$40</definedName>
    <definedName name="_xlnm.Print_Area" localSheetId="26">'1SP4'!$A$1:$F$40</definedName>
    <definedName name="_xlnm.Print_Area" localSheetId="27">'1SP5'!$A$1:$F$40</definedName>
    <definedName name="Text112" localSheetId="0">'1F'!$A$63</definedName>
    <definedName name="Text125" localSheetId="0">'1F'!$B$35</definedName>
    <definedName name="Text129" localSheetId="0">'1F'!#REF!</definedName>
    <definedName name="Text130" localSheetId="0">'1F'!#REF!</definedName>
    <definedName name="Text131" localSheetId="0">'1F'!#REF!</definedName>
    <definedName name="Text132" localSheetId="0">'1F'!#REF!</definedName>
    <definedName name="Text133" localSheetId="0">'1F'!#REF!</definedName>
    <definedName name="Text134" localSheetId="0">'1F'!#REF!</definedName>
    <definedName name="Text169">#REF!</definedName>
    <definedName name="Text170" localSheetId="22">'1S'!#REF!</definedName>
    <definedName name="Text171" localSheetId="22">'1S'!#REF!</definedName>
    <definedName name="Text172" localSheetId="22">'1S'!#REF!</definedName>
    <definedName name="Text173" localSheetId="22">'1S'!#REF!</definedName>
    <definedName name="Text174" localSheetId="22">'1S'!#REF!</definedName>
    <definedName name="Text175" localSheetId="22">'1S'!#REF!</definedName>
    <definedName name="Text176" localSheetId="22">'1S'!#REF!</definedName>
    <definedName name="Text177" localSheetId="22">'1S'!#REF!</definedName>
    <definedName name="Text178" localSheetId="22">'1S'!#REF!</definedName>
    <definedName name="Text179" localSheetId="22">'1S'!#REF!</definedName>
    <definedName name="Text180" localSheetId="22">'1S'!#REF!</definedName>
    <definedName name="Text181" localSheetId="22">'1S'!#REF!</definedName>
    <definedName name="Text182" localSheetId="22">'1S'!#REF!</definedName>
    <definedName name="Text183" localSheetId="22">'1S'!#REF!</definedName>
    <definedName name="Text184" localSheetId="22">'1S'!#REF!</definedName>
    <definedName name="Text185" localSheetId="22">'1S'!#REF!</definedName>
    <definedName name="Text186" localSheetId="22">'1S'!#REF!</definedName>
    <definedName name="Text187" localSheetId="22">'1S'!#REF!</definedName>
    <definedName name="Text188" localSheetId="22">'1S'!#REF!</definedName>
    <definedName name="Text189" localSheetId="22">'1S'!#REF!</definedName>
    <definedName name="Text190" localSheetId="22">'1S'!#REF!</definedName>
    <definedName name="Text191" localSheetId="22">'1S'!#REF!</definedName>
    <definedName name="Text192" localSheetId="22">'1S'!#REF!</definedName>
    <definedName name="Text193" localSheetId="22">'1S'!#REF!</definedName>
    <definedName name="Text194" localSheetId="22">'1S'!#REF!</definedName>
    <definedName name="Text195" localSheetId="22">'1S'!#REF!</definedName>
    <definedName name="Text196" localSheetId="22">'1S'!#REF!</definedName>
    <definedName name="Text197" localSheetId="22">'1S'!#REF!</definedName>
    <definedName name="Text198" localSheetId="22">'1S'!#REF!</definedName>
    <definedName name="Text199" localSheetId="22">'1S'!#REF!</definedName>
    <definedName name="Text200" localSheetId="22">'1S'!#REF!</definedName>
    <definedName name="Text201" localSheetId="22">'1S'!#REF!</definedName>
    <definedName name="Text203" localSheetId="23">'1SP1'!#REF!</definedName>
    <definedName name="Text203" localSheetId="24">'1SP2'!$D$37</definedName>
    <definedName name="Text203" localSheetId="25">'1SP3'!$D$37</definedName>
    <definedName name="Text203" localSheetId="26">'1SP4'!$D$37</definedName>
    <definedName name="Text203" localSheetId="27">'1SP5'!$D$37</definedName>
    <definedName name="Text204" localSheetId="23">'1SP1'!$D$28</definedName>
    <definedName name="Text204" localSheetId="24">'1SP2'!$D$40</definedName>
    <definedName name="Text204" localSheetId="25">'1SP3'!$D$40</definedName>
    <definedName name="Text204" localSheetId="26">'1SP4'!$D$40</definedName>
    <definedName name="Text204" localSheetId="27">'1SP5'!$D$40</definedName>
    <definedName name="Text205" localSheetId="23">'1SP1'!$F$28</definedName>
    <definedName name="Text205" localSheetId="24">'1SP2'!$F$40</definedName>
    <definedName name="Text205" localSheetId="25">'1SP3'!$F$40</definedName>
    <definedName name="Text205" localSheetId="26">'1SP4'!$F$40</definedName>
    <definedName name="Text205" localSheetId="27">'1SP5'!$F$40</definedName>
    <definedName name="Text206" localSheetId="23">'1SP1'!$B$28</definedName>
    <definedName name="Text206" localSheetId="24">'1SP2'!$B$40</definedName>
    <definedName name="Text206" localSheetId="25">'1SP3'!$B$40</definedName>
    <definedName name="Text206" localSheetId="26">'1SP4'!$B$40</definedName>
    <definedName name="Text206" localSheetId="27">'1SP5'!$B$40</definedName>
    <definedName name="Text207" localSheetId="0">'1F'!$F$67</definedName>
    <definedName name="Text208" localSheetId="0">'1F'!$F$68</definedName>
    <definedName name="Text209" localSheetId="0">'1F'!$F$69</definedName>
    <definedName name="Text210" localSheetId="0">'1F'!$F$70</definedName>
    <definedName name="Text233" localSheetId="0">'1F'!$K$55</definedName>
    <definedName name="Text63" localSheetId="22">'1S'!$B$27</definedName>
    <definedName name="Text66" localSheetId="22">'1S'!$F$60</definedName>
    <definedName name="Text67" localSheetId="22">'1S'!$H$60</definedName>
    <definedName name="Text68" localSheetId="22">'1S'!$J$60</definedName>
    <definedName name="Text69" localSheetId="22">'1S'!$F$66</definedName>
    <definedName name="Text70" localSheetId="22">'1S'!$H$66</definedName>
    <definedName name="Text71" localSheetId="22">'1S'!$J$66</definedName>
    <definedName name="Text72" localSheetId="22">'1S'!#REF!</definedName>
    <definedName name="Text73" localSheetId="22">'1S'!#REF!</definedName>
    <definedName name="Text74" localSheetId="22">'1S'!#REF!</definedName>
    <definedName name="Text75" localSheetId="22">'1S'!$A$60</definedName>
    <definedName name="Text76" localSheetId="22">'1S'!$A$66</definedName>
    <definedName name="Text77" localSheetId="22">'1S'!#REF!</definedName>
    <definedName name="Text78" localSheetId="22">'1S'!$A$99</definedName>
    <definedName name="Text79" localSheetId="22">'1S'!$F$99</definedName>
    <definedName name="Text80" localSheetId="22">'1S'!#REF!</definedName>
    <definedName name="Text81" localSheetId="22">'1S'!#REF!</definedName>
    <definedName name="Text82" localSheetId="22">'1S'!#REF!</definedName>
    <definedName name="Text83" localSheetId="22">'1S'!#REF!</definedName>
    <definedName name="Text84" localSheetId="22">'1S'!#REF!</definedName>
    <definedName name="Text85" localSheetId="22">'1S'!#REF!</definedName>
    <definedName name="Text86" localSheetId="22">'1S'!$H$99</definedName>
    <definedName name="Text87" localSheetId="22">'1S'!#REF!</definedName>
    <definedName name="Text88" localSheetId="22">'1S'!#REF!</definedName>
    <definedName name="Text89" localSheetId="22">'1S'!#REF!</definedName>
    <definedName name="Text90" localSheetId="22">'1S'!$J$99</definedName>
    <definedName name="Text91" localSheetId="22">'1S'!#REF!</definedName>
    <definedName name="Text92" localSheetId="22">'1S'!#REF!</definedName>
    <definedName name="Text93" localSheetId="22">'1S'!#REF!</definedName>
    <definedName name="Text94" localSheetId="22">'1S'!#REF!</definedName>
    <definedName name="Text95" localSheetId="22">'1S'!#REF!</definedName>
    <definedName name="Text96" localSheetId="22">'1S'!#REF!</definedName>
    <definedName name="Z_17021DDE_0EDC_429C_8B34_14A1CA2E76B2_.wvu.Cols" localSheetId="0" hidden="1">'1F'!$R:$R</definedName>
    <definedName name="Z_17021DDE_0EDC_429C_8B34_14A1CA2E76B2_.wvu.Cols" localSheetId="2" hidden="1">'1PP1'!$Q:$Q</definedName>
    <definedName name="Z_17021DDE_0EDC_429C_8B34_14A1CA2E76B2_.wvu.Cols" localSheetId="3" hidden="1">'1PP2'!#REF!</definedName>
    <definedName name="Z_17021DDE_0EDC_429C_8B34_14A1CA2E76B2_.wvu.Cols" localSheetId="22" hidden="1">'1S'!$P:$P</definedName>
    <definedName name="Z_17021DDE_0EDC_429C_8B34_14A1CA2E76B2_.wvu.PrintArea" localSheetId="0" hidden="1">'1F'!$A$1:$O$70</definedName>
    <definedName name="Z_17021DDE_0EDC_429C_8B34_14A1CA2E76B2_.wvu.PrintArea" localSheetId="1" hidden="1">'1P'!$A$1:$I$81</definedName>
    <definedName name="Z_17021DDE_0EDC_429C_8B34_14A1CA2E76B2_.wvu.PrintArea" localSheetId="2" hidden="1">'1PP1'!$A$1:$O$136</definedName>
    <definedName name="Z_17021DDE_0EDC_429C_8B34_14A1CA2E76B2_.wvu.PrintArea" localSheetId="3" hidden="1">'1PP2'!#REF!</definedName>
    <definedName name="Z_17021DDE_0EDC_429C_8B34_14A1CA2E76B2_.wvu.PrintArea" localSheetId="22" hidden="1">'1S'!$A$1:$M$161</definedName>
    <definedName name="Z_17021DDE_0EDC_429C_8B34_14A1CA2E76B2_.wvu.PrintArea" localSheetId="23" hidden="1">'1SP1'!$A$1:$F$28</definedName>
    <definedName name="Z_17021DDE_0EDC_429C_8B34_14A1CA2E76B2_.wvu.PrintArea" localSheetId="24" hidden="1">'1SP2'!$A$1:$F$40</definedName>
    <definedName name="Z_17021DDE_0EDC_429C_8B34_14A1CA2E76B2_.wvu.PrintArea" localSheetId="25" hidden="1">'1SP3'!$A$1:$F$40</definedName>
    <definedName name="Z_17021DDE_0EDC_429C_8B34_14A1CA2E76B2_.wvu.PrintArea" localSheetId="26" hidden="1">'1SP4'!$A$1:$F$40</definedName>
    <definedName name="Z_17021DDE_0EDC_429C_8B34_14A1CA2E76B2_.wvu.PrintArea" localSheetId="27" hidden="1">'1SP5'!$A$1:$F$40</definedName>
  </definedNames>
  <calcPr calcId="162913"/>
  <customWorkbookViews>
    <customWorkbookView name="a.masidlauskas - Individuali peržiūra" guid="{17021DDE-0EDC-429C-8B34-14A1CA2E76B2}" mergeInterval="0" personalView="1" maximized="1" xWindow="1" yWindow="1" windowWidth="1276" windowHeight="740" tabRatio="967" activeSheetId="2"/>
  </customWorkbookViews>
</workbook>
</file>

<file path=xl/calcChain.xml><?xml version="1.0" encoding="utf-8"?>
<calcChain xmlns="http://schemas.openxmlformats.org/spreadsheetml/2006/main">
  <c r="J161" i="23" l="1"/>
  <c r="J160" i="23"/>
  <c r="J159" i="23"/>
  <c r="H161" i="23"/>
  <c r="H160" i="23"/>
  <c r="H159" i="23"/>
  <c r="F161" i="23"/>
  <c r="F160" i="23"/>
  <c r="F159" i="23"/>
  <c r="F142" i="71" l="1"/>
  <c r="B142" i="71"/>
  <c r="M140" i="71"/>
  <c r="M137" i="71"/>
  <c r="F136" i="71"/>
  <c r="B136" i="71"/>
  <c r="M134" i="71"/>
  <c r="O132" i="71"/>
  <c r="O131" i="71"/>
  <c r="F139" i="71" s="1"/>
  <c r="O130" i="71"/>
  <c r="N130" i="71"/>
  <c r="N124" i="71"/>
  <c r="N121" i="71"/>
  <c r="N120" i="71"/>
  <c r="N118" i="71"/>
  <c r="L110" i="71"/>
  <c r="K103" i="71"/>
  <c r="R101" i="71"/>
  <c r="R100" i="71"/>
  <c r="K96" i="71"/>
  <c r="E86" i="71"/>
  <c r="E84" i="71"/>
  <c r="E78" i="71"/>
  <c r="E75" i="71"/>
  <c r="E74" i="71"/>
  <c r="E72" i="71"/>
  <c r="E66" i="71"/>
  <c r="E63" i="71"/>
  <c r="E62" i="71"/>
  <c r="E60" i="71"/>
  <c r="E54" i="71"/>
  <c r="E51" i="71"/>
  <c r="N47" i="71"/>
  <c r="L142" i="71" s="1"/>
  <c r="K47" i="71"/>
  <c r="G47" i="71"/>
  <c r="N46" i="71"/>
  <c r="L139" i="71" s="1"/>
  <c r="K46" i="71"/>
  <c r="G46" i="71"/>
  <c r="N45" i="71"/>
  <c r="L136" i="71" s="1"/>
  <c r="K45" i="71"/>
  <c r="G45" i="71"/>
  <c r="E45" i="71"/>
  <c r="E44" i="71"/>
  <c r="E42" i="71"/>
  <c r="E36" i="71"/>
  <c r="E33" i="71"/>
  <c r="E32" i="71"/>
  <c r="E30" i="71"/>
  <c r="E29" i="71"/>
  <c r="N123" i="71" s="1"/>
  <c r="E28" i="71"/>
  <c r="N119" i="71" s="1"/>
  <c r="E27" i="71"/>
  <c r="N127" i="71" s="1"/>
  <c r="C11" i="71"/>
  <c r="C10" i="71"/>
  <c r="E8" i="71"/>
  <c r="E6" i="71"/>
  <c r="F142" i="73"/>
  <c r="M140" i="73"/>
  <c r="L139" i="73"/>
  <c r="F139" i="73"/>
  <c r="M137" i="73"/>
  <c r="F136" i="73"/>
  <c r="M134" i="73"/>
  <c r="O132" i="73"/>
  <c r="L142" i="73" s="1"/>
  <c r="N132" i="73"/>
  <c r="O131" i="73"/>
  <c r="O130" i="73"/>
  <c r="L136" i="73" s="1"/>
  <c r="N130" i="73"/>
  <c r="N126" i="73"/>
  <c r="N123" i="73"/>
  <c r="N122" i="73"/>
  <c r="N120" i="73"/>
  <c r="N119" i="73"/>
  <c r="N118" i="73"/>
  <c r="L110" i="73"/>
  <c r="K103" i="73"/>
  <c r="R101" i="73"/>
  <c r="R100" i="73"/>
  <c r="K96" i="73"/>
  <c r="E86" i="73"/>
  <c r="E85" i="73"/>
  <c r="E84" i="73"/>
  <c r="E80" i="73"/>
  <c r="E77" i="73"/>
  <c r="E76" i="73"/>
  <c r="E74" i="73"/>
  <c r="E73" i="73"/>
  <c r="E72" i="73"/>
  <c r="E68" i="73"/>
  <c r="E65" i="73"/>
  <c r="E64" i="73"/>
  <c r="E62" i="73"/>
  <c r="E61" i="73"/>
  <c r="E60" i="73"/>
  <c r="E56" i="73"/>
  <c r="E53" i="73"/>
  <c r="E52" i="73"/>
  <c r="N47" i="73"/>
  <c r="K47" i="73"/>
  <c r="G47" i="73"/>
  <c r="B142" i="73" s="1"/>
  <c r="N46" i="73"/>
  <c r="K46" i="73"/>
  <c r="G46" i="73"/>
  <c r="B139" i="73" s="1"/>
  <c r="N45" i="73"/>
  <c r="K45" i="73"/>
  <c r="G45" i="73"/>
  <c r="B136" i="73" s="1"/>
  <c r="E44" i="73"/>
  <c r="E43" i="73"/>
  <c r="E42" i="73"/>
  <c r="E38" i="73"/>
  <c r="E35" i="73"/>
  <c r="E34" i="73"/>
  <c r="E32" i="73"/>
  <c r="E31" i="73"/>
  <c r="E30" i="73"/>
  <c r="E29" i="73"/>
  <c r="N129" i="73" s="1"/>
  <c r="E28" i="73"/>
  <c r="N125" i="73" s="1"/>
  <c r="E27" i="73"/>
  <c r="N121" i="73" s="1"/>
  <c r="C11" i="73"/>
  <c r="C10" i="73"/>
  <c r="E8" i="73"/>
  <c r="E6" i="73"/>
  <c r="F142" i="74"/>
  <c r="M140" i="74"/>
  <c r="L139" i="74"/>
  <c r="F139" i="74"/>
  <c r="M137" i="74"/>
  <c r="F136" i="74"/>
  <c r="M134" i="74"/>
  <c r="O132" i="74"/>
  <c r="L142" i="74" s="1"/>
  <c r="N132" i="74"/>
  <c r="O131" i="74"/>
  <c r="O130" i="74"/>
  <c r="L136" i="74" s="1"/>
  <c r="N130" i="74"/>
  <c r="N126" i="74"/>
  <c r="N123" i="74"/>
  <c r="N122" i="74"/>
  <c r="N120" i="74"/>
  <c r="N119" i="74"/>
  <c r="N118" i="74"/>
  <c r="L110" i="74"/>
  <c r="K103" i="74"/>
  <c r="R101" i="74"/>
  <c r="R100" i="74"/>
  <c r="K96" i="74"/>
  <c r="E86" i="74"/>
  <c r="E85" i="74"/>
  <c r="E84" i="74"/>
  <c r="E80" i="74"/>
  <c r="E77" i="74"/>
  <c r="E76" i="74"/>
  <c r="E74" i="74"/>
  <c r="E73" i="74"/>
  <c r="E72" i="74"/>
  <c r="E68" i="74"/>
  <c r="E65" i="74"/>
  <c r="E64" i="74"/>
  <c r="E62" i="74"/>
  <c r="E61" i="74"/>
  <c r="E60" i="74"/>
  <c r="E56" i="74"/>
  <c r="E53" i="74"/>
  <c r="E52" i="74"/>
  <c r="N47" i="74"/>
  <c r="K47" i="74"/>
  <c r="G47" i="74"/>
  <c r="B142" i="74" s="1"/>
  <c r="N46" i="74"/>
  <c r="K46" i="74"/>
  <c r="G46" i="74"/>
  <c r="B139" i="74" s="1"/>
  <c r="N45" i="74"/>
  <c r="K45" i="74"/>
  <c r="G45" i="74"/>
  <c r="B136" i="74" s="1"/>
  <c r="E44" i="74"/>
  <c r="E43" i="74"/>
  <c r="E42" i="74"/>
  <c r="E38" i="74"/>
  <c r="E35" i="74"/>
  <c r="E34" i="74"/>
  <c r="E32" i="74"/>
  <c r="E31" i="74"/>
  <c r="E30" i="74"/>
  <c r="E29" i="74"/>
  <c r="N129" i="74" s="1"/>
  <c r="E28" i="74"/>
  <c r="N125" i="74" s="1"/>
  <c r="E27" i="74"/>
  <c r="N121" i="74" s="1"/>
  <c r="C11" i="74"/>
  <c r="C10" i="74"/>
  <c r="E8" i="74"/>
  <c r="E6" i="74"/>
  <c r="F142" i="75"/>
  <c r="B142" i="75"/>
  <c r="M140" i="75"/>
  <c r="M137" i="75"/>
  <c r="F136" i="75"/>
  <c r="B136" i="75"/>
  <c r="M134" i="75"/>
  <c r="O132" i="75"/>
  <c r="O131" i="75"/>
  <c r="F139" i="75" s="1"/>
  <c r="O130" i="75"/>
  <c r="N130" i="75"/>
  <c r="N124" i="75"/>
  <c r="N121" i="75"/>
  <c r="N120" i="75"/>
  <c r="N118" i="75"/>
  <c r="L110" i="75"/>
  <c r="K103" i="75"/>
  <c r="R101" i="75"/>
  <c r="R100" i="75"/>
  <c r="K96" i="75"/>
  <c r="E86" i="75"/>
  <c r="E84" i="75"/>
  <c r="E78" i="75"/>
  <c r="E75" i="75"/>
  <c r="E74" i="75"/>
  <c r="E72" i="75"/>
  <c r="E66" i="75"/>
  <c r="E63" i="75"/>
  <c r="E62" i="75"/>
  <c r="E60" i="75"/>
  <c r="E54" i="75"/>
  <c r="E51" i="75"/>
  <c r="N47" i="75"/>
  <c r="L142" i="75" s="1"/>
  <c r="K47" i="75"/>
  <c r="G47" i="75"/>
  <c r="N46" i="75"/>
  <c r="L139" i="75" s="1"/>
  <c r="K46" i="75"/>
  <c r="G46" i="75"/>
  <c r="N45" i="75"/>
  <c r="L136" i="75" s="1"/>
  <c r="K45" i="75"/>
  <c r="G45" i="75"/>
  <c r="E45" i="75"/>
  <c r="E44" i="75"/>
  <c r="E42" i="75"/>
  <c r="E36" i="75"/>
  <c r="E33" i="75"/>
  <c r="E32" i="75"/>
  <c r="E30" i="75"/>
  <c r="E29" i="75"/>
  <c r="N123" i="75" s="1"/>
  <c r="E28" i="75"/>
  <c r="N119" i="75" s="1"/>
  <c r="E27" i="75"/>
  <c r="N127" i="75" s="1"/>
  <c r="C11" i="75"/>
  <c r="C10" i="75"/>
  <c r="E8" i="75"/>
  <c r="E6" i="75"/>
  <c r="F142" i="76"/>
  <c r="M140" i="76"/>
  <c r="F139" i="76"/>
  <c r="M137" i="76"/>
  <c r="F136" i="76"/>
  <c r="M134" i="76"/>
  <c r="O132" i="76"/>
  <c r="N132" i="76"/>
  <c r="O131" i="76"/>
  <c r="O130" i="76"/>
  <c r="N130" i="76"/>
  <c r="N126" i="76"/>
  <c r="N124" i="76"/>
  <c r="N120" i="76"/>
  <c r="N118" i="76"/>
  <c r="L110" i="76"/>
  <c r="K103" i="76"/>
  <c r="R101" i="76"/>
  <c r="R100" i="76"/>
  <c r="K96" i="76"/>
  <c r="E86" i="76"/>
  <c r="E84" i="76"/>
  <c r="E80" i="76"/>
  <c r="E78" i="76"/>
  <c r="E74" i="76"/>
  <c r="E72" i="76"/>
  <c r="E68" i="76"/>
  <c r="E66" i="76"/>
  <c r="E62" i="76"/>
  <c r="E60" i="76"/>
  <c r="E56" i="76"/>
  <c r="E54" i="76"/>
  <c r="N47" i="76"/>
  <c r="L142" i="76" s="1"/>
  <c r="K47" i="76"/>
  <c r="G47" i="76"/>
  <c r="B142" i="76" s="1"/>
  <c r="N46" i="76"/>
  <c r="L139" i="76" s="1"/>
  <c r="K46" i="76"/>
  <c r="G46" i="76"/>
  <c r="B139" i="76" s="1"/>
  <c r="N45" i="76"/>
  <c r="L136" i="76" s="1"/>
  <c r="K45" i="76"/>
  <c r="G45" i="76"/>
  <c r="B136" i="76" s="1"/>
  <c r="E44" i="76"/>
  <c r="E42" i="76"/>
  <c r="E38" i="76"/>
  <c r="E36" i="76"/>
  <c r="E34" i="76"/>
  <c r="E32" i="76"/>
  <c r="E30" i="76"/>
  <c r="E29" i="76"/>
  <c r="N123" i="76" s="1"/>
  <c r="E28" i="76"/>
  <c r="N119" i="76" s="1"/>
  <c r="E27" i="76"/>
  <c r="N127" i="76" s="1"/>
  <c r="C11" i="76"/>
  <c r="C10" i="76"/>
  <c r="E8" i="76"/>
  <c r="E6" i="76"/>
  <c r="F142" i="72"/>
  <c r="M140" i="72"/>
  <c r="L139" i="72"/>
  <c r="F139" i="72"/>
  <c r="M137" i="72"/>
  <c r="F136" i="72"/>
  <c r="M134" i="72"/>
  <c r="O132" i="72"/>
  <c r="L142" i="72" s="1"/>
  <c r="N132" i="72"/>
  <c r="O131" i="72"/>
  <c r="O130" i="72"/>
  <c r="L136" i="72" s="1"/>
  <c r="N130" i="72"/>
  <c r="N126" i="72"/>
  <c r="N123" i="72"/>
  <c r="N122" i="72"/>
  <c r="N120" i="72"/>
  <c r="N119" i="72"/>
  <c r="N118" i="72"/>
  <c r="L110" i="72"/>
  <c r="K103" i="72"/>
  <c r="R101" i="72"/>
  <c r="R100" i="72"/>
  <c r="K96" i="72"/>
  <c r="E86" i="72"/>
  <c r="E85" i="72"/>
  <c r="E84" i="72"/>
  <c r="E80" i="72"/>
  <c r="E77" i="72"/>
  <c r="E76" i="72"/>
  <c r="E74" i="72"/>
  <c r="E73" i="72"/>
  <c r="E72" i="72"/>
  <c r="E68" i="72"/>
  <c r="E65" i="72"/>
  <c r="E64" i="72"/>
  <c r="E62" i="72"/>
  <c r="E61" i="72"/>
  <c r="E60" i="72"/>
  <c r="E56" i="72"/>
  <c r="E53" i="72"/>
  <c r="E52" i="72"/>
  <c r="N47" i="72"/>
  <c r="K47" i="72"/>
  <c r="G47" i="72"/>
  <c r="B142" i="72" s="1"/>
  <c r="N46" i="72"/>
  <c r="K46" i="72"/>
  <c r="G46" i="72"/>
  <c r="B139" i="72" s="1"/>
  <c r="N45" i="72"/>
  <c r="K45" i="72"/>
  <c r="G45" i="72"/>
  <c r="B136" i="72" s="1"/>
  <c r="E44" i="72"/>
  <c r="E43" i="72"/>
  <c r="E42" i="72"/>
  <c r="E38" i="72"/>
  <c r="E35" i="72"/>
  <c r="E34" i="72"/>
  <c r="E32" i="72"/>
  <c r="E31" i="72"/>
  <c r="E30" i="72"/>
  <c r="E29" i="72"/>
  <c r="N129" i="72" s="1"/>
  <c r="E28" i="72"/>
  <c r="N125" i="72" s="1"/>
  <c r="E27" i="72"/>
  <c r="N121" i="72" s="1"/>
  <c r="C11" i="72"/>
  <c r="C10" i="72"/>
  <c r="E8" i="72"/>
  <c r="E6" i="72"/>
  <c r="F142" i="62"/>
  <c r="M140" i="62"/>
  <c r="L139" i="62"/>
  <c r="F139" i="62"/>
  <c r="M137" i="62"/>
  <c r="F136" i="62"/>
  <c r="M134" i="62"/>
  <c r="O132" i="62"/>
  <c r="L142" i="62" s="1"/>
  <c r="N132" i="62"/>
  <c r="O131" i="62"/>
  <c r="O130" i="62"/>
  <c r="L136" i="62" s="1"/>
  <c r="N130" i="62"/>
  <c r="N126" i="62"/>
  <c r="N123" i="62"/>
  <c r="N122" i="62"/>
  <c r="N120" i="62"/>
  <c r="N119" i="62"/>
  <c r="N118" i="62"/>
  <c r="L110" i="62"/>
  <c r="K103" i="62"/>
  <c r="R101" i="62"/>
  <c r="R100" i="62"/>
  <c r="K96" i="62"/>
  <c r="E86" i="62"/>
  <c r="E85" i="62"/>
  <c r="E84" i="62"/>
  <c r="E80" i="62"/>
  <c r="E77" i="62"/>
  <c r="E76" i="62"/>
  <c r="E74" i="62"/>
  <c r="E73" i="62"/>
  <c r="E72" i="62"/>
  <c r="E68" i="62"/>
  <c r="E65" i="62"/>
  <c r="E64" i="62"/>
  <c r="E62" i="62"/>
  <c r="E61" i="62"/>
  <c r="E60" i="62"/>
  <c r="E56" i="62"/>
  <c r="E53" i="62"/>
  <c r="E52" i="62"/>
  <c r="N47" i="62"/>
  <c r="K47" i="62"/>
  <c r="G47" i="62"/>
  <c r="B142" i="62" s="1"/>
  <c r="N46" i="62"/>
  <c r="K46" i="62"/>
  <c r="G46" i="62"/>
  <c r="B139" i="62" s="1"/>
  <c r="N45" i="62"/>
  <c r="K45" i="62"/>
  <c r="G45" i="62"/>
  <c r="B136" i="62" s="1"/>
  <c r="E44" i="62"/>
  <c r="E43" i="62"/>
  <c r="E42" i="62"/>
  <c r="E38" i="62"/>
  <c r="E35" i="62"/>
  <c r="E34" i="62"/>
  <c r="E32" i="62"/>
  <c r="E31" i="62"/>
  <c r="E30" i="62"/>
  <c r="E29" i="62"/>
  <c r="N129" i="62" s="1"/>
  <c r="E28" i="62"/>
  <c r="N125" i="62" s="1"/>
  <c r="E27" i="62"/>
  <c r="N121" i="62" s="1"/>
  <c r="C11" i="62"/>
  <c r="C10" i="62"/>
  <c r="E8" i="62"/>
  <c r="E6" i="62"/>
  <c r="F142" i="64"/>
  <c r="B142" i="64"/>
  <c r="M140" i="64"/>
  <c r="M137" i="64"/>
  <c r="F136" i="64"/>
  <c r="B136" i="64"/>
  <c r="M134" i="64"/>
  <c r="O132" i="64"/>
  <c r="O131" i="64"/>
  <c r="F139" i="64" s="1"/>
  <c r="O130" i="64"/>
  <c r="N130" i="64"/>
  <c r="N124" i="64"/>
  <c r="N121" i="64"/>
  <c r="N120" i="64"/>
  <c r="N118" i="64"/>
  <c r="L110" i="64"/>
  <c r="K103" i="64"/>
  <c r="R101" i="64"/>
  <c r="R100" i="64"/>
  <c r="K96" i="64"/>
  <c r="E86" i="64"/>
  <c r="E84" i="64"/>
  <c r="E78" i="64"/>
  <c r="E75" i="64"/>
  <c r="E74" i="64"/>
  <c r="E72" i="64"/>
  <c r="E66" i="64"/>
  <c r="E63" i="64"/>
  <c r="E62" i="64"/>
  <c r="E60" i="64"/>
  <c r="E54" i="64"/>
  <c r="E51" i="64"/>
  <c r="N47" i="64"/>
  <c r="L142" i="64" s="1"/>
  <c r="K47" i="64"/>
  <c r="G47" i="64"/>
  <c r="N46" i="64"/>
  <c r="L139" i="64" s="1"/>
  <c r="K46" i="64"/>
  <c r="G46" i="64"/>
  <c r="N45" i="64"/>
  <c r="L136" i="64" s="1"/>
  <c r="K45" i="64"/>
  <c r="G45" i="64"/>
  <c r="E45" i="64"/>
  <c r="E44" i="64"/>
  <c r="E42" i="64"/>
  <c r="E36" i="64"/>
  <c r="E33" i="64"/>
  <c r="E32" i="64"/>
  <c r="E30" i="64"/>
  <c r="E29" i="64"/>
  <c r="N123" i="64" s="1"/>
  <c r="E28" i="64"/>
  <c r="N119" i="64" s="1"/>
  <c r="E27" i="64"/>
  <c r="N127" i="64" s="1"/>
  <c r="C11" i="64"/>
  <c r="C10" i="64"/>
  <c r="E8" i="64"/>
  <c r="E6" i="64"/>
  <c r="F142" i="65"/>
  <c r="M140" i="65"/>
  <c r="F139" i="65"/>
  <c r="M137" i="65"/>
  <c r="F136" i="65"/>
  <c r="M134" i="65"/>
  <c r="O132" i="65"/>
  <c r="N132" i="65"/>
  <c r="O131" i="65"/>
  <c r="O130" i="65"/>
  <c r="N130" i="65"/>
  <c r="N126" i="65"/>
  <c r="N124" i="65"/>
  <c r="N120" i="65"/>
  <c r="N118" i="65"/>
  <c r="L110" i="65"/>
  <c r="K103" i="65"/>
  <c r="R101" i="65"/>
  <c r="R100" i="65"/>
  <c r="K96" i="65"/>
  <c r="E86" i="65"/>
  <c r="E84" i="65"/>
  <c r="E80" i="65"/>
  <c r="E78" i="65"/>
  <c r="E74" i="65"/>
  <c r="E72" i="65"/>
  <c r="E68" i="65"/>
  <c r="E66" i="65"/>
  <c r="E62" i="65"/>
  <c r="E60" i="65"/>
  <c r="E56" i="65"/>
  <c r="E54" i="65"/>
  <c r="N47" i="65"/>
  <c r="L142" i="65" s="1"/>
  <c r="K47" i="65"/>
  <c r="G47" i="65"/>
  <c r="B142" i="65" s="1"/>
  <c r="N46" i="65"/>
  <c r="L139" i="65" s="1"/>
  <c r="K46" i="65"/>
  <c r="G46" i="65"/>
  <c r="B139" i="65" s="1"/>
  <c r="N45" i="65"/>
  <c r="L136" i="65" s="1"/>
  <c r="K45" i="65"/>
  <c r="G45" i="65"/>
  <c r="B136" i="65" s="1"/>
  <c r="E44" i="65"/>
  <c r="E42" i="65"/>
  <c r="E38" i="65"/>
  <c r="E36" i="65"/>
  <c r="E35" i="65"/>
  <c r="E34" i="65"/>
  <c r="E32" i="65"/>
  <c r="E30" i="65"/>
  <c r="E29" i="65"/>
  <c r="N123" i="65" s="1"/>
  <c r="E28" i="65"/>
  <c r="N119" i="65" s="1"/>
  <c r="E27" i="65"/>
  <c r="N127" i="65" s="1"/>
  <c r="C11" i="65"/>
  <c r="C10" i="65"/>
  <c r="E8" i="65"/>
  <c r="E6" i="65"/>
  <c r="F142" i="66"/>
  <c r="B142" i="66"/>
  <c r="M140" i="66"/>
  <c r="M137" i="66"/>
  <c r="F136" i="66"/>
  <c r="B136" i="66"/>
  <c r="M134" i="66"/>
  <c r="O132" i="66"/>
  <c r="O131" i="66"/>
  <c r="F139" i="66" s="1"/>
  <c r="O130" i="66"/>
  <c r="N130" i="66"/>
  <c r="N124" i="66"/>
  <c r="N121" i="66"/>
  <c r="N120" i="66"/>
  <c r="N118" i="66"/>
  <c r="L110" i="66"/>
  <c r="K103" i="66"/>
  <c r="R101" i="66"/>
  <c r="R100" i="66"/>
  <c r="K96" i="66"/>
  <c r="E86" i="66"/>
  <c r="E84" i="66"/>
  <c r="E78" i="66"/>
  <c r="E75" i="66"/>
  <c r="E74" i="66"/>
  <c r="E72" i="66"/>
  <c r="E66" i="66"/>
  <c r="E63" i="66"/>
  <c r="E62" i="66"/>
  <c r="E60" i="66"/>
  <c r="E54" i="66"/>
  <c r="E51" i="66"/>
  <c r="N47" i="66"/>
  <c r="L142" i="66" s="1"/>
  <c r="K47" i="66"/>
  <c r="G47" i="66"/>
  <c r="N46" i="66"/>
  <c r="L139" i="66" s="1"/>
  <c r="K46" i="66"/>
  <c r="G46" i="66"/>
  <c r="N45" i="66"/>
  <c r="L136" i="66" s="1"/>
  <c r="K45" i="66"/>
  <c r="G45" i="66"/>
  <c r="E45" i="66"/>
  <c r="E44" i="66"/>
  <c r="E42" i="66"/>
  <c r="E36" i="66"/>
  <c r="E33" i="66"/>
  <c r="E32" i="66"/>
  <c r="E30" i="66"/>
  <c r="E29" i="66"/>
  <c r="N123" i="66" s="1"/>
  <c r="E28" i="66"/>
  <c r="N119" i="66" s="1"/>
  <c r="E27" i="66"/>
  <c r="N127" i="66" s="1"/>
  <c r="C11" i="66"/>
  <c r="C10" i="66"/>
  <c r="E8" i="66"/>
  <c r="E6" i="66"/>
  <c r="F142" i="67"/>
  <c r="B142" i="67"/>
  <c r="M140" i="67"/>
  <c r="M137" i="67"/>
  <c r="F136" i="67"/>
  <c r="B136" i="67"/>
  <c r="M134" i="67"/>
  <c r="O132" i="67"/>
  <c r="O131" i="67"/>
  <c r="F139" i="67" s="1"/>
  <c r="O130" i="67"/>
  <c r="N130" i="67"/>
  <c r="N124" i="67"/>
  <c r="N121" i="67"/>
  <c r="N120" i="67"/>
  <c r="N118" i="67"/>
  <c r="L110" i="67"/>
  <c r="K103" i="67"/>
  <c r="R101" i="67"/>
  <c r="R100" i="67"/>
  <c r="K96" i="67"/>
  <c r="E86" i="67"/>
  <c r="E84" i="67"/>
  <c r="E78" i="67"/>
  <c r="E75" i="67"/>
  <c r="E74" i="67"/>
  <c r="E72" i="67"/>
  <c r="E66" i="67"/>
  <c r="E63" i="67"/>
  <c r="E62" i="67"/>
  <c r="E60" i="67"/>
  <c r="E54" i="67"/>
  <c r="E51" i="67"/>
  <c r="N47" i="67"/>
  <c r="L142" i="67" s="1"/>
  <c r="K47" i="67"/>
  <c r="G47" i="67"/>
  <c r="N46" i="67"/>
  <c r="L139" i="67" s="1"/>
  <c r="K46" i="67"/>
  <c r="G46" i="67"/>
  <c r="N45" i="67"/>
  <c r="L136" i="67" s="1"/>
  <c r="K45" i="67"/>
  <c r="G45" i="67"/>
  <c r="E45" i="67"/>
  <c r="E44" i="67"/>
  <c r="E42" i="67"/>
  <c r="E36" i="67"/>
  <c r="E33" i="67"/>
  <c r="E32" i="67"/>
  <c r="E30" i="67"/>
  <c r="E29" i="67"/>
  <c r="N123" i="67" s="1"/>
  <c r="E28" i="67"/>
  <c r="N119" i="67" s="1"/>
  <c r="E27" i="67"/>
  <c r="N127" i="67" s="1"/>
  <c r="C11" i="67"/>
  <c r="C10" i="67"/>
  <c r="E8" i="67"/>
  <c r="E6" i="67"/>
  <c r="F142" i="68"/>
  <c r="M140" i="68"/>
  <c r="L139" i="68"/>
  <c r="F139" i="68"/>
  <c r="M137" i="68"/>
  <c r="F136" i="68"/>
  <c r="M134" i="68"/>
  <c r="O132" i="68"/>
  <c r="L142" i="68" s="1"/>
  <c r="N132" i="68"/>
  <c r="O131" i="68"/>
  <c r="O130" i="68"/>
  <c r="L136" i="68" s="1"/>
  <c r="N130" i="68"/>
  <c r="N126" i="68"/>
  <c r="N123" i="68"/>
  <c r="N122" i="68"/>
  <c r="N120" i="68"/>
  <c r="N119" i="68"/>
  <c r="N118" i="68"/>
  <c r="L110" i="68"/>
  <c r="K103" i="68"/>
  <c r="R101" i="68"/>
  <c r="R100" i="68"/>
  <c r="K96" i="68"/>
  <c r="E86" i="68"/>
  <c r="E85" i="68"/>
  <c r="E84" i="68"/>
  <c r="E80" i="68"/>
  <c r="E77" i="68"/>
  <c r="E76" i="68"/>
  <c r="E74" i="68"/>
  <c r="E73" i="68"/>
  <c r="E72" i="68"/>
  <c r="E68" i="68"/>
  <c r="E65" i="68"/>
  <c r="E64" i="68"/>
  <c r="E62" i="68"/>
  <c r="E61" i="68"/>
  <c r="E60" i="68"/>
  <c r="E56" i="68"/>
  <c r="E53" i="68"/>
  <c r="E52" i="68"/>
  <c r="N47" i="68"/>
  <c r="K47" i="68"/>
  <c r="G47" i="68"/>
  <c r="B142" i="68" s="1"/>
  <c r="N46" i="68"/>
  <c r="K46" i="68"/>
  <c r="G46" i="68"/>
  <c r="B139" i="68" s="1"/>
  <c r="N45" i="68"/>
  <c r="K45" i="68"/>
  <c r="G45" i="68"/>
  <c r="B136" i="68" s="1"/>
  <c r="E44" i="68"/>
  <c r="E43" i="68"/>
  <c r="E42" i="68"/>
  <c r="E38" i="68"/>
  <c r="E35" i="68"/>
  <c r="E34" i="68"/>
  <c r="E32" i="68"/>
  <c r="E31" i="68"/>
  <c r="E30" i="68"/>
  <c r="E29" i="68"/>
  <c r="N129" i="68" s="1"/>
  <c r="E28" i="68"/>
  <c r="N125" i="68" s="1"/>
  <c r="E27" i="68"/>
  <c r="N121" i="68" s="1"/>
  <c r="C11" i="68"/>
  <c r="C10" i="68"/>
  <c r="E8" i="68"/>
  <c r="E6" i="68"/>
  <c r="F142" i="69"/>
  <c r="B142" i="69"/>
  <c r="M140" i="69"/>
  <c r="M137" i="69"/>
  <c r="F136" i="69"/>
  <c r="B136" i="69"/>
  <c r="M134" i="69"/>
  <c r="O132" i="69"/>
  <c r="O131" i="69"/>
  <c r="F139" i="69" s="1"/>
  <c r="O130" i="69"/>
  <c r="N130" i="69"/>
  <c r="N124" i="69"/>
  <c r="N121" i="69"/>
  <c r="N120" i="69"/>
  <c r="N118" i="69"/>
  <c r="L110" i="69"/>
  <c r="K103" i="69"/>
  <c r="R101" i="69"/>
  <c r="R100" i="69"/>
  <c r="K96" i="69"/>
  <c r="E86" i="69"/>
  <c r="E84" i="69"/>
  <c r="E78" i="69"/>
  <c r="E75" i="69"/>
  <c r="E74" i="69"/>
  <c r="E72" i="69"/>
  <c r="E66" i="69"/>
  <c r="E63" i="69"/>
  <c r="E62" i="69"/>
  <c r="E60" i="69"/>
  <c r="E54" i="69"/>
  <c r="E51" i="69"/>
  <c r="N47" i="69"/>
  <c r="L142" i="69" s="1"/>
  <c r="K47" i="69"/>
  <c r="G47" i="69"/>
  <c r="N46" i="69"/>
  <c r="L139" i="69" s="1"/>
  <c r="K46" i="69"/>
  <c r="G46" i="69"/>
  <c r="N45" i="69"/>
  <c r="L136" i="69" s="1"/>
  <c r="K45" i="69"/>
  <c r="G45" i="69"/>
  <c r="E45" i="69"/>
  <c r="E44" i="69"/>
  <c r="E42" i="69"/>
  <c r="E36" i="69"/>
  <c r="E33" i="69"/>
  <c r="E32" i="69"/>
  <c r="E30" i="69"/>
  <c r="E29" i="69"/>
  <c r="N123" i="69" s="1"/>
  <c r="E28" i="69"/>
  <c r="N119" i="69" s="1"/>
  <c r="E27" i="69"/>
  <c r="N127" i="69" s="1"/>
  <c r="C11" i="69"/>
  <c r="C10" i="69"/>
  <c r="E8" i="69"/>
  <c r="E6" i="69"/>
  <c r="F142" i="70"/>
  <c r="B142" i="70"/>
  <c r="M140" i="70"/>
  <c r="M137" i="70"/>
  <c r="F136" i="70"/>
  <c r="B136" i="70"/>
  <c r="M134" i="70"/>
  <c r="O132" i="70"/>
  <c r="O131" i="70"/>
  <c r="F139" i="70" s="1"/>
  <c r="O130" i="70"/>
  <c r="N130" i="70"/>
  <c r="N124" i="70"/>
  <c r="N121" i="70"/>
  <c r="N120" i="70"/>
  <c r="N118" i="70"/>
  <c r="L110" i="70"/>
  <c r="K103" i="70"/>
  <c r="R101" i="70"/>
  <c r="R100" i="70"/>
  <c r="K96" i="70"/>
  <c r="E86" i="70"/>
  <c r="E84" i="70"/>
  <c r="E78" i="70"/>
  <c r="E75" i="70"/>
  <c r="E74" i="70"/>
  <c r="E72" i="70"/>
  <c r="E66" i="70"/>
  <c r="E63" i="70"/>
  <c r="E62" i="70"/>
  <c r="E60" i="70"/>
  <c r="E54" i="70"/>
  <c r="E51" i="70"/>
  <c r="N47" i="70"/>
  <c r="L142" i="70" s="1"/>
  <c r="K47" i="70"/>
  <c r="G47" i="70"/>
  <c r="N46" i="70"/>
  <c r="L139" i="70" s="1"/>
  <c r="K46" i="70"/>
  <c r="G46" i="70"/>
  <c r="N45" i="70"/>
  <c r="L136" i="70" s="1"/>
  <c r="K45" i="70"/>
  <c r="G45" i="70"/>
  <c r="E45" i="70"/>
  <c r="E44" i="70"/>
  <c r="E42" i="70"/>
  <c r="E36" i="70"/>
  <c r="E33" i="70"/>
  <c r="E32" i="70"/>
  <c r="E30" i="70"/>
  <c r="E29" i="70"/>
  <c r="N123" i="70" s="1"/>
  <c r="E28" i="70"/>
  <c r="N119" i="70" s="1"/>
  <c r="E27" i="70"/>
  <c r="N127" i="70" s="1"/>
  <c r="C11" i="70"/>
  <c r="C10" i="70"/>
  <c r="E8" i="70"/>
  <c r="E6" i="70"/>
  <c r="F142" i="63"/>
  <c r="B142" i="63"/>
  <c r="M140" i="63"/>
  <c r="M137" i="63"/>
  <c r="F136" i="63"/>
  <c r="B136" i="63"/>
  <c r="M134" i="63"/>
  <c r="O132" i="63"/>
  <c r="O131" i="63"/>
  <c r="F139" i="63" s="1"/>
  <c r="O130" i="63"/>
  <c r="N130" i="63"/>
  <c r="N124" i="63"/>
  <c r="N121" i="63"/>
  <c r="N120" i="63"/>
  <c r="N118" i="63"/>
  <c r="L110" i="63"/>
  <c r="K103" i="63"/>
  <c r="R101" i="63"/>
  <c r="R100" i="63"/>
  <c r="K96" i="63"/>
  <c r="E86" i="63"/>
  <c r="E84" i="63"/>
  <c r="E78" i="63"/>
  <c r="E75" i="63"/>
  <c r="E74" i="63"/>
  <c r="E72" i="63"/>
  <c r="E66" i="63"/>
  <c r="E63" i="63"/>
  <c r="E62" i="63"/>
  <c r="E60" i="63"/>
  <c r="E54" i="63"/>
  <c r="E51" i="63"/>
  <c r="N47" i="63"/>
  <c r="L142" i="63" s="1"/>
  <c r="K47" i="63"/>
  <c r="G47" i="63"/>
  <c r="N46" i="63"/>
  <c r="L139" i="63" s="1"/>
  <c r="K46" i="63"/>
  <c r="G46" i="63"/>
  <c r="N45" i="63"/>
  <c r="L136" i="63" s="1"/>
  <c r="K45" i="63"/>
  <c r="G45" i="63"/>
  <c r="E45" i="63"/>
  <c r="E44" i="63"/>
  <c r="E42" i="63"/>
  <c r="E36" i="63"/>
  <c r="E33" i="63"/>
  <c r="E32" i="63"/>
  <c r="E30" i="63"/>
  <c r="E29" i="63"/>
  <c r="N123" i="63" s="1"/>
  <c r="E28" i="63"/>
  <c r="N119" i="63" s="1"/>
  <c r="E27" i="63"/>
  <c r="N127" i="63" s="1"/>
  <c r="C11" i="63"/>
  <c r="C10" i="63"/>
  <c r="E8" i="63"/>
  <c r="E6" i="63"/>
  <c r="F142" i="59"/>
  <c r="M140" i="59"/>
  <c r="F139" i="59"/>
  <c r="M137" i="59"/>
  <c r="F136" i="59"/>
  <c r="M134" i="59"/>
  <c r="O132" i="59"/>
  <c r="N132" i="59"/>
  <c r="O131" i="59"/>
  <c r="O130" i="59"/>
  <c r="N130" i="59"/>
  <c r="N126" i="59"/>
  <c r="N124" i="59"/>
  <c r="N120" i="59"/>
  <c r="N118" i="59"/>
  <c r="L110" i="59"/>
  <c r="K103" i="59"/>
  <c r="R101" i="59"/>
  <c r="R100" i="59"/>
  <c r="K96" i="59"/>
  <c r="E86" i="59"/>
  <c r="E84" i="59"/>
  <c r="E80" i="59"/>
  <c r="E78" i="59"/>
  <c r="E74" i="59"/>
  <c r="E72" i="59"/>
  <c r="E68" i="59"/>
  <c r="E66" i="59"/>
  <c r="E62" i="59"/>
  <c r="E60" i="59"/>
  <c r="E56" i="59"/>
  <c r="E54" i="59"/>
  <c r="N47" i="59"/>
  <c r="L142" i="59" s="1"/>
  <c r="K47" i="59"/>
  <c r="G47" i="59"/>
  <c r="B142" i="59" s="1"/>
  <c r="N46" i="59"/>
  <c r="L139" i="59" s="1"/>
  <c r="K46" i="59"/>
  <c r="G46" i="59"/>
  <c r="B139" i="59" s="1"/>
  <c r="N45" i="59"/>
  <c r="L136" i="59" s="1"/>
  <c r="K45" i="59"/>
  <c r="G45" i="59"/>
  <c r="B136" i="59" s="1"/>
  <c r="E44" i="59"/>
  <c r="E42" i="59"/>
  <c r="E38" i="59"/>
  <c r="E36" i="59"/>
  <c r="E34" i="59"/>
  <c r="E32" i="59"/>
  <c r="E30" i="59"/>
  <c r="E29" i="59"/>
  <c r="N123" i="59" s="1"/>
  <c r="E28" i="59"/>
  <c r="N119" i="59" s="1"/>
  <c r="E27" i="59"/>
  <c r="N127" i="59" s="1"/>
  <c r="C11" i="59"/>
  <c r="C10" i="59"/>
  <c r="E8" i="59"/>
  <c r="E6" i="59"/>
  <c r="F142" i="61"/>
  <c r="B142" i="61"/>
  <c r="M140" i="61"/>
  <c r="M137" i="61"/>
  <c r="F136" i="61"/>
  <c r="B136" i="61"/>
  <c r="M134" i="61"/>
  <c r="O132" i="61"/>
  <c r="O131" i="61"/>
  <c r="F139" i="61" s="1"/>
  <c r="O130" i="61"/>
  <c r="N130" i="61"/>
  <c r="N124" i="61"/>
  <c r="N121" i="61"/>
  <c r="N120" i="61"/>
  <c r="N118" i="61"/>
  <c r="L110" i="61"/>
  <c r="K103" i="61"/>
  <c r="R101" i="61"/>
  <c r="R100" i="61"/>
  <c r="K96" i="61"/>
  <c r="E86" i="61"/>
  <c r="E84" i="61"/>
  <c r="E78" i="61"/>
  <c r="E75" i="61"/>
  <c r="E74" i="61"/>
  <c r="E72" i="61"/>
  <c r="E66" i="61"/>
  <c r="E63" i="61"/>
  <c r="E62" i="61"/>
  <c r="E60" i="61"/>
  <c r="E54" i="61"/>
  <c r="E51" i="61"/>
  <c r="N47" i="61"/>
  <c r="L142" i="61" s="1"/>
  <c r="K47" i="61"/>
  <c r="G47" i="61"/>
  <c r="N46" i="61"/>
  <c r="L139" i="61" s="1"/>
  <c r="K46" i="61"/>
  <c r="G46" i="61"/>
  <c r="N45" i="61"/>
  <c r="L136" i="61" s="1"/>
  <c r="K45" i="61"/>
  <c r="G45" i="61"/>
  <c r="E45" i="61"/>
  <c r="E44" i="61"/>
  <c r="E42" i="61"/>
  <c r="E36" i="61"/>
  <c r="E33" i="61"/>
  <c r="E32" i="61"/>
  <c r="E30" i="61"/>
  <c r="E29" i="61"/>
  <c r="N123" i="61" s="1"/>
  <c r="E28" i="61"/>
  <c r="N119" i="61" s="1"/>
  <c r="E27" i="61"/>
  <c r="N127" i="61" s="1"/>
  <c r="C11" i="61"/>
  <c r="C10" i="61"/>
  <c r="E8" i="61"/>
  <c r="E6" i="61"/>
  <c r="F142" i="60"/>
  <c r="M140" i="60"/>
  <c r="L139" i="60"/>
  <c r="F139" i="60"/>
  <c r="M137" i="60"/>
  <c r="F136" i="60"/>
  <c r="M134" i="60"/>
  <c r="O132" i="60"/>
  <c r="L142" i="60" s="1"/>
  <c r="N132" i="60"/>
  <c r="O131" i="60"/>
  <c r="O130" i="60"/>
  <c r="L136" i="60" s="1"/>
  <c r="N130" i="60"/>
  <c r="N126" i="60"/>
  <c r="N123" i="60"/>
  <c r="N122" i="60"/>
  <c r="N120" i="60"/>
  <c r="N119" i="60"/>
  <c r="N118" i="60"/>
  <c r="L110" i="60"/>
  <c r="K103" i="60"/>
  <c r="R101" i="60"/>
  <c r="R100" i="60"/>
  <c r="K96" i="60"/>
  <c r="E86" i="60"/>
  <c r="E85" i="60"/>
  <c r="E84" i="60"/>
  <c r="E80" i="60"/>
  <c r="E77" i="60"/>
  <c r="E76" i="60"/>
  <c r="E74" i="60"/>
  <c r="E73" i="60"/>
  <c r="E72" i="60"/>
  <c r="E68" i="60"/>
  <c r="E65" i="60"/>
  <c r="E64" i="60"/>
  <c r="E62" i="60"/>
  <c r="E61" i="60"/>
  <c r="E60" i="60"/>
  <c r="E56" i="60"/>
  <c r="E53" i="60"/>
  <c r="E52" i="60"/>
  <c r="N47" i="60"/>
  <c r="K47" i="60"/>
  <c r="G47" i="60"/>
  <c r="B142" i="60" s="1"/>
  <c r="N46" i="60"/>
  <c r="K46" i="60"/>
  <c r="G46" i="60"/>
  <c r="B139" i="60" s="1"/>
  <c r="N45" i="60"/>
  <c r="K45" i="60"/>
  <c r="G45" i="60"/>
  <c r="B136" i="60" s="1"/>
  <c r="E44" i="60"/>
  <c r="E43" i="60"/>
  <c r="E42" i="60"/>
  <c r="E38" i="60"/>
  <c r="E35" i="60"/>
  <c r="E34" i="60"/>
  <c r="E32" i="60"/>
  <c r="E31" i="60"/>
  <c r="E30" i="60"/>
  <c r="E29" i="60"/>
  <c r="N129" i="60" s="1"/>
  <c r="E28" i="60"/>
  <c r="N125" i="60" s="1"/>
  <c r="E27" i="60"/>
  <c r="N121" i="60" s="1"/>
  <c r="C11" i="60"/>
  <c r="C10" i="60"/>
  <c r="E8" i="60"/>
  <c r="E6" i="60"/>
  <c r="F142" i="4"/>
  <c r="B142" i="4"/>
  <c r="M140" i="4"/>
  <c r="M137" i="4"/>
  <c r="F136" i="4"/>
  <c r="B136" i="4"/>
  <c r="M134" i="4"/>
  <c r="O132" i="4"/>
  <c r="O131" i="4"/>
  <c r="F139" i="4" s="1"/>
  <c r="O130" i="4"/>
  <c r="N130" i="4"/>
  <c r="N124" i="4"/>
  <c r="N121" i="4"/>
  <c r="N120" i="4"/>
  <c r="N118" i="4"/>
  <c r="L110" i="4"/>
  <c r="K103" i="4"/>
  <c r="R101" i="4"/>
  <c r="R100" i="4"/>
  <c r="K96" i="4"/>
  <c r="E86" i="4"/>
  <c r="E84" i="4"/>
  <c r="E78" i="4"/>
  <c r="E75" i="4"/>
  <c r="E74" i="4"/>
  <c r="E72" i="4"/>
  <c r="E66" i="4"/>
  <c r="E63" i="4"/>
  <c r="E62" i="4"/>
  <c r="E60" i="4"/>
  <c r="E54" i="4"/>
  <c r="E51" i="4"/>
  <c r="N47" i="4"/>
  <c r="L142" i="4" s="1"/>
  <c r="K47" i="4"/>
  <c r="G47" i="4"/>
  <c r="N46" i="4"/>
  <c r="L139" i="4" s="1"/>
  <c r="K46" i="4"/>
  <c r="G46" i="4"/>
  <c r="N45" i="4"/>
  <c r="L136" i="4" s="1"/>
  <c r="K45" i="4"/>
  <c r="G45" i="4"/>
  <c r="E45" i="4"/>
  <c r="E44" i="4"/>
  <c r="E42" i="4"/>
  <c r="E36" i="4"/>
  <c r="E33" i="4"/>
  <c r="E32" i="4"/>
  <c r="E30" i="4"/>
  <c r="E29" i="4"/>
  <c r="N123" i="4" s="1"/>
  <c r="E28" i="4"/>
  <c r="N119" i="4" s="1"/>
  <c r="E27" i="4"/>
  <c r="N127" i="4" s="1"/>
  <c r="C11" i="4"/>
  <c r="C10" i="4"/>
  <c r="E8" i="4"/>
  <c r="E6" i="4"/>
  <c r="R100" i="3"/>
  <c r="L110" i="3"/>
  <c r="K103" i="3"/>
  <c r="K96" i="3"/>
  <c r="E40" i="71" l="1"/>
  <c r="E58" i="71"/>
  <c r="E70" i="71"/>
  <c r="E82" i="71"/>
  <c r="N128" i="71"/>
  <c r="N131" i="71"/>
  <c r="E37" i="71"/>
  <c r="E41" i="71"/>
  <c r="E46" i="71"/>
  <c r="E47" i="71"/>
  <c r="E55" i="71"/>
  <c r="E59" i="71"/>
  <c r="E67" i="71"/>
  <c r="E71" i="71"/>
  <c r="E79" i="71"/>
  <c r="E83" i="71"/>
  <c r="N125" i="71"/>
  <c r="N129" i="71"/>
  <c r="B139" i="71"/>
  <c r="E34" i="71"/>
  <c r="E38" i="71"/>
  <c r="E52" i="71"/>
  <c r="E56" i="71"/>
  <c r="E64" i="71"/>
  <c r="E68" i="71"/>
  <c r="E76" i="71"/>
  <c r="E80" i="71"/>
  <c r="N122" i="71"/>
  <c r="N126" i="71"/>
  <c r="N132" i="71"/>
  <c r="E31" i="71"/>
  <c r="E35" i="71"/>
  <c r="E39" i="71"/>
  <c r="E43" i="71"/>
  <c r="E53" i="71"/>
  <c r="E57" i="71"/>
  <c r="E61" i="71"/>
  <c r="E65" i="71"/>
  <c r="E69" i="71"/>
  <c r="E73" i="71"/>
  <c r="E77" i="71"/>
  <c r="E81" i="71"/>
  <c r="E85" i="71"/>
  <c r="E39" i="73"/>
  <c r="E57" i="73"/>
  <c r="E69" i="73"/>
  <c r="E81" i="73"/>
  <c r="N127" i="73"/>
  <c r="E36" i="73"/>
  <c r="E40" i="73"/>
  <c r="E54" i="73"/>
  <c r="E58" i="73"/>
  <c r="E66" i="73"/>
  <c r="E70" i="73"/>
  <c r="E78" i="73"/>
  <c r="E82" i="73"/>
  <c r="N124" i="73"/>
  <c r="N128" i="73"/>
  <c r="N131" i="73"/>
  <c r="E33" i="73"/>
  <c r="E37" i="73"/>
  <c r="E41" i="73"/>
  <c r="E45" i="73"/>
  <c r="E46" i="73"/>
  <c r="E47" i="73"/>
  <c r="E51" i="73"/>
  <c r="E55" i="73"/>
  <c r="E59" i="73"/>
  <c r="E63" i="73"/>
  <c r="E67" i="73"/>
  <c r="E71" i="73"/>
  <c r="E75" i="73"/>
  <c r="E79" i="73"/>
  <c r="E83" i="73"/>
  <c r="E39" i="74"/>
  <c r="E57" i="74"/>
  <c r="E69" i="74"/>
  <c r="E81" i="74"/>
  <c r="N127" i="74"/>
  <c r="E36" i="74"/>
  <c r="E40" i="74"/>
  <c r="E54" i="74"/>
  <c r="E58" i="74"/>
  <c r="E66" i="74"/>
  <c r="E70" i="74"/>
  <c r="E78" i="74"/>
  <c r="E82" i="74"/>
  <c r="N124" i="74"/>
  <c r="N128" i="74"/>
  <c r="N131" i="74"/>
  <c r="E33" i="74"/>
  <c r="E37" i="74"/>
  <c r="E41" i="74"/>
  <c r="E45" i="74"/>
  <c r="E46" i="74"/>
  <c r="E47" i="74"/>
  <c r="E51" i="74"/>
  <c r="E55" i="74"/>
  <c r="E59" i="74"/>
  <c r="E63" i="74"/>
  <c r="E67" i="74"/>
  <c r="E71" i="74"/>
  <c r="E75" i="74"/>
  <c r="E79" i="74"/>
  <c r="E83" i="74"/>
  <c r="E40" i="75"/>
  <c r="E58" i="75"/>
  <c r="E70" i="75"/>
  <c r="E82" i="75"/>
  <c r="N128" i="75"/>
  <c r="N131" i="75"/>
  <c r="E37" i="75"/>
  <c r="E41" i="75"/>
  <c r="E46" i="75"/>
  <c r="E47" i="75"/>
  <c r="E55" i="75"/>
  <c r="E59" i="75"/>
  <c r="E67" i="75"/>
  <c r="E71" i="75"/>
  <c r="E79" i="75"/>
  <c r="E83" i="75"/>
  <c r="N125" i="75"/>
  <c r="N129" i="75"/>
  <c r="B139" i="75"/>
  <c r="E34" i="75"/>
  <c r="E38" i="75"/>
  <c r="E52" i="75"/>
  <c r="E56" i="75"/>
  <c r="E64" i="75"/>
  <c r="E68" i="75"/>
  <c r="E76" i="75"/>
  <c r="E80" i="75"/>
  <c r="N122" i="75"/>
  <c r="N126" i="75"/>
  <c r="N132" i="75"/>
  <c r="E31" i="75"/>
  <c r="E35" i="75"/>
  <c r="E39" i="75"/>
  <c r="E43" i="75"/>
  <c r="E53" i="75"/>
  <c r="E57" i="75"/>
  <c r="E61" i="75"/>
  <c r="E65" i="75"/>
  <c r="E69" i="75"/>
  <c r="E73" i="75"/>
  <c r="E77" i="75"/>
  <c r="E81" i="75"/>
  <c r="E85" i="75"/>
  <c r="E40" i="76"/>
  <c r="E58" i="76"/>
  <c r="E70" i="76"/>
  <c r="E82" i="76"/>
  <c r="N128" i="76"/>
  <c r="N131" i="76"/>
  <c r="E33" i="76"/>
  <c r="E37" i="76"/>
  <c r="E41" i="76"/>
  <c r="E45" i="76"/>
  <c r="E46" i="76"/>
  <c r="E47" i="76"/>
  <c r="E51" i="76"/>
  <c r="E55" i="76"/>
  <c r="E59" i="76"/>
  <c r="E63" i="76"/>
  <c r="E67" i="76"/>
  <c r="E71" i="76"/>
  <c r="E75" i="76"/>
  <c r="E79" i="76"/>
  <c r="E83" i="76"/>
  <c r="N121" i="76"/>
  <c r="N125" i="76"/>
  <c r="N129" i="76"/>
  <c r="E52" i="76"/>
  <c r="E64" i="76"/>
  <c r="E76" i="76"/>
  <c r="N122" i="76"/>
  <c r="E31" i="76"/>
  <c r="E35" i="76"/>
  <c r="E39" i="76"/>
  <c r="E43" i="76"/>
  <c r="E53" i="76"/>
  <c r="E57" i="76"/>
  <c r="E61" i="76"/>
  <c r="E65" i="76"/>
  <c r="E69" i="76"/>
  <c r="E73" i="76"/>
  <c r="E77" i="76"/>
  <c r="E81" i="76"/>
  <c r="E85" i="76"/>
  <c r="E39" i="72"/>
  <c r="E57" i="72"/>
  <c r="E69" i="72"/>
  <c r="E81" i="72"/>
  <c r="N127" i="72"/>
  <c r="E36" i="72"/>
  <c r="E40" i="72"/>
  <c r="E54" i="72"/>
  <c r="E58" i="72"/>
  <c r="E66" i="72"/>
  <c r="E70" i="72"/>
  <c r="E78" i="72"/>
  <c r="E82" i="72"/>
  <c r="N124" i="72"/>
  <c r="N128" i="72"/>
  <c r="N131" i="72"/>
  <c r="E33" i="72"/>
  <c r="E37" i="72"/>
  <c r="E41" i="72"/>
  <c r="E45" i="72"/>
  <c r="E46" i="72"/>
  <c r="E47" i="72"/>
  <c r="E51" i="72"/>
  <c r="E55" i="72"/>
  <c r="E59" i="72"/>
  <c r="E63" i="72"/>
  <c r="E67" i="72"/>
  <c r="E71" i="72"/>
  <c r="E75" i="72"/>
  <c r="E79" i="72"/>
  <c r="E83" i="72"/>
  <c r="E39" i="62"/>
  <c r="E57" i="62"/>
  <c r="E69" i="62"/>
  <c r="E81" i="62"/>
  <c r="N127" i="62"/>
  <c r="E36" i="62"/>
  <c r="E40" i="62"/>
  <c r="E54" i="62"/>
  <c r="E58" i="62"/>
  <c r="E66" i="62"/>
  <c r="E70" i="62"/>
  <c r="E78" i="62"/>
  <c r="E82" i="62"/>
  <c r="N124" i="62"/>
  <c r="N128" i="62"/>
  <c r="N131" i="62"/>
  <c r="E33" i="62"/>
  <c r="E37" i="62"/>
  <c r="E41" i="62"/>
  <c r="E45" i="62"/>
  <c r="E46" i="62"/>
  <c r="E47" i="62"/>
  <c r="E51" i="62"/>
  <c r="E55" i="62"/>
  <c r="E59" i="62"/>
  <c r="E63" i="62"/>
  <c r="E67" i="62"/>
  <c r="E71" i="62"/>
  <c r="E75" i="62"/>
  <c r="E79" i="62"/>
  <c r="E83" i="62"/>
  <c r="E40" i="64"/>
  <c r="E58" i="64"/>
  <c r="E70" i="64"/>
  <c r="E82" i="64"/>
  <c r="N128" i="64"/>
  <c r="N131" i="64"/>
  <c r="E37" i="64"/>
  <c r="E41" i="64"/>
  <c r="E46" i="64"/>
  <c r="E47" i="64"/>
  <c r="E55" i="64"/>
  <c r="E59" i="64"/>
  <c r="E67" i="64"/>
  <c r="E71" i="64"/>
  <c r="E79" i="64"/>
  <c r="E83" i="64"/>
  <c r="N125" i="64"/>
  <c r="N129" i="64"/>
  <c r="B139" i="64"/>
  <c r="E34" i="64"/>
  <c r="E38" i="64"/>
  <c r="E52" i="64"/>
  <c r="E56" i="64"/>
  <c r="E64" i="64"/>
  <c r="E68" i="64"/>
  <c r="E76" i="64"/>
  <c r="E80" i="64"/>
  <c r="N122" i="64"/>
  <c r="N126" i="64"/>
  <c r="N132" i="64"/>
  <c r="E31" i="64"/>
  <c r="E35" i="64"/>
  <c r="E39" i="64"/>
  <c r="E43" i="64"/>
  <c r="E53" i="64"/>
  <c r="E57" i="64"/>
  <c r="E61" i="64"/>
  <c r="E65" i="64"/>
  <c r="E69" i="64"/>
  <c r="E73" i="64"/>
  <c r="E77" i="64"/>
  <c r="E81" i="64"/>
  <c r="E85" i="64"/>
  <c r="E40" i="65"/>
  <c r="E58" i="65"/>
  <c r="E70" i="65"/>
  <c r="E82" i="65"/>
  <c r="N128" i="65"/>
  <c r="N131" i="65"/>
  <c r="E33" i="65"/>
  <c r="E37" i="65"/>
  <c r="E41" i="65"/>
  <c r="E45" i="65"/>
  <c r="E46" i="65"/>
  <c r="E47" i="65"/>
  <c r="E51" i="65"/>
  <c r="E55" i="65"/>
  <c r="E59" i="65"/>
  <c r="E63" i="65"/>
  <c r="E67" i="65"/>
  <c r="E71" i="65"/>
  <c r="E75" i="65"/>
  <c r="E79" i="65"/>
  <c r="E83" i="65"/>
  <c r="N121" i="65"/>
  <c r="N125" i="65"/>
  <c r="N129" i="65"/>
  <c r="E52" i="65"/>
  <c r="E64" i="65"/>
  <c r="E76" i="65"/>
  <c r="N122" i="65"/>
  <c r="E31" i="65"/>
  <c r="E39" i="65"/>
  <c r="E43" i="65"/>
  <c r="E53" i="65"/>
  <c r="E57" i="65"/>
  <c r="E61" i="65"/>
  <c r="E65" i="65"/>
  <c r="E69" i="65"/>
  <c r="E73" i="65"/>
  <c r="E77" i="65"/>
  <c r="E81" i="65"/>
  <c r="E85" i="65"/>
  <c r="E40" i="66"/>
  <c r="E58" i="66"/>
  <c r="E70" i="66"/>
  <c r="E82" i="66"/>
  <c r="N128" i="66"/>
  <c r="N131" i="66"/>
  <c r="E37" i="66"/>
  <c r="E41" i="66"/>
  <c r="E46" i="66"/>
  <c r="E47" i="66"/>
  <c r="E55" i="66"/>
  <c r="E59" i="66"/>
  <c r="E67" i="66"/>
  <c r="E71" i="66"/>
  <c r="E79" i="66"/>
  <c r="E83" i="66"/>
  <c r="N125" i="66"/>
  <c r="N129" i="66"/>
  <c r="B139" i="66"/>
  <c r="E34" i="66"/>
  <c r="E38" i="66"/>
  <c r="E52" i="66"/>
  <c r="E56" i="66"/>
  <c r="E64" i="66"/>
  <c r="E68" i="66"/>
  <c r="E76" i="66"/>
  <c r="E80" i="66"/>
  <c r="N122" i="66"/>
  <c r="N126" i="66"/>
  <c r="N132" i="66"/>
  <c r="E31" i="66"/>
  <c r="E35" i="66"/>
  <c r="E39" i="66"/>
  <c r="E43" i="66"/>
  <c r="E53" i="66"/>
  <c r="E57" i="66"/>
  <c r="E61" i="66"/>
  <c r="E65" i="66"/>
  <c r="E69" i="66"/>
  <c r="E73" i="66"/>
  <c r="E77" i="66"/>
  <c r="E81" i="66"/>
  <c r="E85" i="66"/>
  <c r="E40" i="67"/>
  <c r="E58" i="67"/>
  <c r="E70" i="67"/>
  <c r="E82" i="67"/>
  <c r="N128" i="67"/>
  <c r="N131" i="67"/>
  <c r="E37" i="67"/>
  <c r="E41" i="67"/>
  <c r="E46" i="67"/>
  <c r="E47" i="67"/>
  <c r="E55" i="67"/>
  <c r="E59" i="67"/>
  <c r="E67" i="67"/>
  <c r="E71" i="67"/>
  <c r="E79" i="67"/>
  <c r="E83" i="67"/>
  <c r="N125" i="67"/>
  <c r="N129" i="67"/>
  <c r="B139" i="67"/>
  <c r="E34" i="67"/>
  <c r="E38" i="67"/>
  <c r="E52" i="67"/>
  <c r="E56" i="67"/>
  <c r="E64" i="67"/>
  <c r="E68" i="67"/>
  <c r="E76" i="67"/>
  <c r="E80" i="67"/>
  <c r="N122" i="67"/>
  <c r="N126" i="67"/>
  <c r="N132" i="67"/>
  <c r="E31" i="67"/>
  <c r="E35" i="67"/>
  <c r="E39" i="67"/>
  <c r="E43" i="67"/>
  <c r="E53" i="67"/>
  <c r="E57" i="67"/>
  <c r="E61" i="67"/>
  <c r="E65" i="67"/>
  <c r="E69" i="67"/>
  <c r="E73" i="67"/>
  <c r="E77" i="67"/>
  <c r="E81" i="67"/>
  <c r="E85" i="67"/>
  <c r="E39" i="68"/>
  <c r="E57" i="68"/>
  <c r="E69" i="68"/>
  <c r="E81" i="68"/>
  <c r="N127" i="68"/>
  <c r="E36" i="68"/>
  <c r="E40" i="68"/>
  <c r="E54" i="68"/>
  <c r="E58" i="68"/>
  <c r="E66" i="68"/>
  <c r="E70" i="68"/>
  <c r="E78" i="68"/>
  <c r="E82" i="68"/>
  <c r="N124" i="68"/>
  <c r="N128" i="68"/>
  <c r="N131" i="68"/>
  <c r="E33" i="68"/>
  <c r="E37" i="68"/>
  <c r="E41" i="68"/>
  <c r="E45" i="68"/>
  <c r="E46" i="68"/>
  <c r="E47" i="68"/>
  <c r="E51" i="68"/>
  <c r="E55" i="68"/>
  <c r="E59" i="68"/>
  <c r="E63" i="68"/>
  <c r="E67" i="68"/>
  <c r="E71" i="68"/>
  <c r="E75" i="68"/>
  <c r="E79" i="68"/>
  <c r="E83" i="68"/>
  <c r="E40" i="69"/>
  <c r="E58" i="69"/>
  <c r="E70" i="69"/>
  <c r="E82" i="69"/>
  <c r="N128" i="69"/>
  <c r="N131" i="69"/>
  <c r="E37" i="69"/>
  <c r="E41" i="69"/>
  <c r="E46" i="69"/>
  <c r="E47" i="69"/>
  <c r="E55" i="69"/>
  <c r="E59" i="69"/>
  <c r="E67" i="69"/>
  <c r="E71" i="69"/>
  <c r="E79" i="69"/>
  <c r="E83" i="69"/>
  <c r="N125" i="69"/>
  <c r="N129" i="69"/>
  <c r="B139" i="69"/>
  <c r="E34" i="69"/>
  <c r="E38" i="69"/>
  <c r="E52" i="69"/>
  <c r="E56" i="69"/>
  <c r="E64" i="69"/>
  <c r="E68" i="69"/>
  <c r="E76" i="69"/>
  <c r="E80" i="69"/>
  <c r="N122" i="69"/>
  <c r="N126" i="69"/>
  <c r="N132" i="69"/>
  <c r="E31" i="69"/>
  <c r="E35" i="69"/>
  <c r="E39" i="69"/>
  <c r="E43" i="69"/>
  <c r="E53" i="69"/>
  <c r="E57" i="69"/>
  <c r="E61" i="69"/>
  <c r="E65" i="69"/>
  <c r="E69" i="69"/>
  <c r="E73" i="69"/>
  <c r="E77" i="69"/>
  <c r="E81" i="69"/>
  <c r="E85" i="69"/>
  <c r="E40" i="70"/>
  <c r="E58" i="70"/>
  <c r="E70" i="70"/>
  <c r="E82" i="70"/>
  <c r="N128" i="70"/>
  <c r="N131" i="70"/>
  <c r="E37" i="70"/>
  <c r="E41" i="70"/>
  <c r="E46" i="70"/>
  <c r="E47" i="70"/>
  <c r="E55" i="70"/>
  <c r="E59" i="70"/>
  <c r="E67" i="70"/>
  <c r="E71" i="70"/>
  <c r="E79" i="70"/>
  <c r="E83" i="70"/>
  <c r="N125" i="70"/>
  <c r="N129" i="70"/>
  <c r="B139" i="70"/>
  <c r="E34" i="70"/>
  <c r="E38" i="70"/>
  <c r="E52" i="70"/>
  <c r="E56" i="70"/>
  <c r="E64" i="70"/>
  <c r="E68" i="70"/>
  <c r="E76" i="70"/>
  <c r="E80" i="70"/>
  <c r="N122" i="70"/>
  <c r="N126" i="70"/>
  <c r="N132" i="70"/>
  <c r="E31" i="70"/>
  <c r="E35" i="70"/>
  <c r="E39" i="70"/>
  <c r="E43" i="70"/>
  <c r="E53" i="70"/>
  <c r="E57" i="70"/>
  <c r="E61" i="70"/>
  <c r="E65" i="70"/>
  <c r="E69" i="70"/>
  <c r="E73" i="70"/>
  <c r="E77" i="70"/>
  <c r="E81" i="70"/>
  <c r="E85" i="70"/>
  <c r="E40" i="63"/>
  <c r="E58" i="63"/>
  <c r="E70" i="63"/>
  <c r="E82" i="63"/>
  <c r="N128" i="63"/>
  <c r="N131" i="63"/>
  <c r="E37" i="63"/>
  <c r="E41" i="63"/>
  <c r="E46" i="63"/>
  <c r="E47" i="63"/>
  <c r="E55" i="63"/>
  <c r="E59" i="63"/>
  <c r="E67" i="63"/>
  <c r="E71" i="63"/>
  <c r="E79" i="63"/>
  <c r="E83" i="63"/>
  <c r="N125" i="63"/>
  <c r="N129" i="63"/>
  <c r="B139" i="63"/>
  <c r="E34" i="63"/>
  <c r="E38" i="63"/>
  <c r="E52" i="63"/>
  <c r="E56" i="63"/>
  <c r="E64" i="63"/>
  <c r="E68" i="63"/>
  <c r="E76" i="63"/>
  <c r="E80" i="63"/>
  <c r="N122" i="63"/>
  <c r="N126" i="63"/>
  <c r="N132" i="63"/>
  <c r="E31" i="63"/>
  <c r="E35" i="63"/>
  <c r="E39" i="63"/>
  <c r="E43" i="63"/>
  <c r="E53" i="63"/>
  <c r="E57" i="63"/>
  <c r="E61" i="63"/>
  <c r="E65" i="63"/>
  <c r="E69" i="63"/>
  <c r="E73" i="63"/>
  <c r="E77" i="63"/>
  <c r="E81" i="63"/>
  <c r="E85" i="63"/>
  <c r="E40" i="59"/>
  <c r="E58" i="59"/>
  <c r="E70" i="59"/>
  <c r="E82" i="59"/>
  <c r="N128" i="59"/>
  <c r="N131" i="59"/>
  <c r="E33" i="59"/>
  <c r="E37" i="59"/>
  <c r="E41" i="59"/>
  <c r="E45" i="59"/>
  <c r="E46" i="59"/>
  <c r="E47" i="59"/>
  <c r="E51" i="59"/>
  <c r="E55" i="59"/>
  <c r="E59" i="59"/>
  <c r="E63" i="59"/>
  <c r="E67" i="59"/>
  <c r="E71" i="59"/>
  <c r="E75" i="59"/>
  <c r="E79" i="59"/>
  <c r="E83" i="59"/>
  <c r="N121" i="59"/>
  <c r="N125" i="59"/>
  <c r="N129" i="59"/>
  <c r="E52" i="59"/>
  <c r="E64" i="59"/>
  <c r="E76" i="59"/>
  <c r="N122" i="59"/>
  <c r="E31" i="59"/>
  <c r="E35" i="59"/>
  <c r="E39" i="59"/>
  <c r="E43" i="59"/>
  <c r="E53" i="59"/>
  <c r="E57" i="59"/>
  <c r="E61" i="59"/>
  <c r="E65" i="59"/>
  <c r="E69" i="59"/>
  <c r="E73" i="59"/>
  <c r="E77" i="59"/>
  <c r="E81" i="59"/>
  <c r="E85" i="59"/>
  <c r="E40" i="61"/>
  <c r="E58" i="61"/>
  <c r="E70" i="61"/>
  <c r="E82" i="61"/>
  <c r="N128" i="61"/>
  <c r="N131" i="61"/>
  <c r="E37" i="61"/>
  <c r="E41" i="61"/>
  <c r="E46" i="61"/>
  <c r="E47" i="61"/>
  <c r="E55" i="61"/>
  <c r="E59" i="61"/>
  <c r="E67" i="61"/>
  <c r="E71" i="61"/>
  <c r="E79" i="61"/>
  <c r="E83" i="61"/>
  <c r="N125" i="61"/>
  <c r="N129" i="61"/>
  <c r="B139" i="61"/>
  <c r="E34" i="61"/>
  <c r="E38" i="61"/>
  <c r="E52" i="61"/>
  <c r="E56" i="61"/>
  <c r="E64" i="61"/>
  <c r="E68" i="61"/>
  <c r="E76" i="61"/>
  <c r="E80" i="61"/>
  <c r="N122" i="61"/>
  <c r="N126" i="61"/>
  <c r="N132" i="61"/>
  <c r="E31" i="61"/>
  <c r="E35" i="61"/>
  <c r="E39" i="61"/>
  <c r="E43" i="61"/>
  <c r="E53" i="61"/>
  <c r="E57" i="61"/>
  <c r="E61" i="61"/>
  <c r="E65" i="61"/>
  <c r="E69" i="61"/>
  <c r="E73" i="61"/>
  <c r="E77" i="61"/>
  <c r="E81" i="61"/>
  <c r="E85" i="61"/>
  <c r="E39" i="60"/>
  <c r="E57" i="60"/>
  <c r="E69" i="60"/>
  <c r="E81" i="60"/>
  <c r="N127" i="60"/>
  <c r="E36" i="60"/>
  <c r="E40" i="60"/>
  <c r="E54" i="60"/>
  <c r="E58" i="60"/>
  <c r="E66" i="60"/>
  <c r="E70" i="60"/>
  <c r="E78" i="60"/>
  <c r="E82" i="60"/>
  <c r="N124" i="60"/>
  <c r="N128" i="60"/>
  <c r="N131" i="60"/>
  <c r="E33" i="60"/>
  <c r="E37" i="60"/>
  <c r="E41" i="60"/>
  <c r="E45" i="60"/>
  <c r="E46" i="60"/>
  <c r="E47" i="60"/>
  <c r="E51" i="60"/>
  <c r="E55" i="60"/>
  <c r="E59" i="60"/>
  <c r="E63" i="60"/>
  <c r="E67" i="60"/>
  <c r="E71" i="60"/>
  <c r="E75" i="60"/>
  <c r="E79" i="60"/>
  <c r="E83" i="60"/>
  <c r="E40" i="4"/>
  <c r="E58" i="4"/>
  <c r="E70" i="4"/>
  <c r="E82" i="4"/>
  <c r="N128" i="4"/>
  <c r="N131" i="4"/>
  <c r="E37" i="4"/>
  <c r="E41" i="4"/>
  <c r="E46" i="4"/>
  <c r="E47" i="4"/>
  <c r="E55" i="4"/>
  <c r="E59" i="4"/>
  <c r="E67" i="4"/>
  <c r="E71" i="4"/>
  <c r="E79" i="4"/>
  <c r="E83" i="4"/>
  <c r="N125" i="4"/>
  <c r="N129" i="4"/>
  <c r="B139" i="4"/>
  <c r="E34" i="4"/>
  <c r="E38" i="4"/>
  <c r="E52" i="4"/>
  <c r="E56" i="4"/>
  <c r="E64" i="4"/>
  <c r="E68" i="4"/>
  <c r="E76" i="4"/>
  <c r="E80" i="4"/>
  <c r="N122" i="4"/>
  <c r="N126" i="4"/>
  <c r="N132" i="4"/>
  <c r="E31" i="4"/>
  <c r="E35" i="4"/>
  <c r="E39" i="4"/>
  <c r="E43" i="4"/>
  <c r="E53" i="4"/>
  <c r="E57" i="4"/>
  <c r="E61" i="4"/>
  <c r="E65" i="4"/>
  <c r="E69" i="4"/>
  <c r="E73" i="4"/>
  <c r="E77" i="4"/>
  <c r="E81" i="4"/>
  <c r="E85" i="4"/>
  <c r="E99" i="58" l="1"/>
  <c r="F32" i="58"/>
  <c r="F29" i="58"/>
  <c r="F26" i="58"/>
  <c r="C11" i="58"/>
  <c r="C10" i="58"/>
  <c r="D8" i="58"/>
  <c r="D6" i="58"/>
  <c r="E99" i="57"/>
  <c r="F32" i="57"/>
  <c r="F29" i="57"/>
  <c r="F26" i="57"/>
  <c r="C11" i="57"/>
  <c r="C10" i="57"/>
  <c r="D8" i="57"/>
  <c r="D6" i="57"/>
  <c r="E99" i="56"/>
  <c r="F32" i="56"/>
  <c r="F29" i="56"/>
  <c r="F26" i="56"/>
  <c r="C11" i="56"/>
  <c r="C10" i="56"/>
  <c r="D8" i="56"/>
  <c r="D6" i="56"/>
  <c r="E99" i="55"/>
  <c r="F32" i="55"/>
  <c r="F29" i="55"/>
  <c r="F26" i="55"/>
  <c r="C11" i="55"/>
  <c r="C10" i="55"/>
  <c r="D8" i="55"/>
  <c r="D6" i="55"/>
  <c r="E99" i="54"/>
  <c r="F32" i="54"/>
  <c r="F29" i="54"/>
  <c r="F26" i="54"/>
  <c r="C11" i="54"/>
  <c r="C10" i="54"/>
  <c r="D8" i="54"/>
  <c r="D6" i="54"/>
  <c r="E99" i="53"/>
  <c r="F32" i="53"/>
  <c r="F29" i="53"/>
  <c r="F26" i="53"/>
  <c r="C11" i="53"/>
  <c r="C10" i="53"/>
  <c r="D8" i="53"/>
  <c r="D6" i="53"/>
  <c r="E99" i="52"/>
  <c r="F32" i="52"/>
  <c r="F29" i="52"/>
  <c r="F26" i="52"/>
  <c r="C11" i="52"/>
  <c r="C10" i="52"/>
  <c r="D8" i="52"/>
  <c r="D6" i="52"/>
  <c r="E99" i="51"/>
  <c r="F32" i="51"/>
  <c r="F29" i="51"/>
  <c r="F26" i="51"/>
  <c r="C11" i="51"/>
  <c r="C10" i="51"/>
  <c r="D8" i="51"/>
  <c r="D6" i="51"/>
  <c r="E99" i="50"/>
  <c r="F32" i="50"/>
  <c r="F29" i="50"/>
  <c r="F26" i="50"/>
  <c r="C11" i="50"/>
  <c r="C10" i="50"/>
  <c r="D8" i="50"/>
  <c r="D6" i="50"/>
  <c r="E99" i="49"/>
  <c r="F32" i="49"/>
  <c r="F29" i="49"/>
  <c r="F26" i="49"/>
  <c r="C11" i="49"/>
  <c r="C10" i="49"/>
  <c r="D8" i="49"/>
  <c r="D6" i="49"/>
  <c r="E99" i="48"/>
  <c r="F32" i="48"/>
  <c r="F29" i="48"/>
  <c r="F26" i="48"/>
  <c r="C11" i="48"/>
  <c r="C10" i="48"/>
  <c r="D8" i="48"/>
  <c r="D6" i="48"/>
  <c r="E99" i="47"/>
  <c r="F32" i="47"/>
  <c r="F29" i="47"/>
  <c r="F26" i="47"/>
  <c r="C11" i="47"/>
  <c r="C10" i="47"/>
  <c r="D8" i="47"/>
  <c r="D6" i="47"/>
  <c r="E99" i="46"/>
  <c r="F32" i="46"/>
  <c r="F29" i="46"/>
  <c r="F26" i="46"/>
  <c r="C11" i="46"/>
  <c r="C10" i="46"/>
  <c r="D8" i="46"/>
  <c r="D6" i="46"/>
  <c r="E99" i="45"/>
  <c r="F32" i="45"/>
  <c r="F29" i="45"/>
  <c r="F26" i="45"/>
  <c r="C11" i="45"/>
  <c r="C10" i="45"/>
  <c r="D8" i="45"/>
  <c r="D6" i="45"/>
  <c r="E99" i="44"/>
  <c r="F32" i="44"/>
  <c r="F29" i="44"/>
  <c r="F26" i="44"/>
  <c r="C11" i="44"/>
  <c r="C10" i="44"/>
  <c r="D8" i="44"/>
  <c r="D6" i="44"/>
  <c r="E99" i="28"/>
  <c r="F32" i="28"/>
  <c r="F29" i="28"/>
  <c r="F26" i="28"/>
  <c r="C11" i="28"/>
  <c r="C10" i="28"/>
  <c r="D8" i="28"/>
  <c r="D6" i="28"/>
  <c r="E99" i="27"/>
  <c r="F32" i="27"/>
  <c r="F29" i="27"/>
  <c r="F26" i="27"/>
  <c r="C11" i="27"/>
  <c r="C10" i="27"/>
  <c r="D8" i="27"/>
  <c r="D6" i="27"/>
  <c r="E99" i="26"/>
  <c r="F32" i="26"/>
  <c r="F29" i="26"/>
  <c r="F26" i="26"/>
  <c r="C11" i="26"/>
  <c r="C10" i="26"/>
  <c r="D8" i="26"/>
  <c r="D6" i="26"/>
  <c r="E99" i="25"/>
  <c r="F32" i="25"/>
  <c r="F29" i="25"/>
  <c r="F26" i="25"/>
  <c r="C11" i="25"/>
  <c r="C10" i="25"/>
  <c r="D8" i="25"/>
  <c r="D6" i="25"/>
  <c r="L57" i="1" l="1"/>
  <c r="H57" i="1"/>
  <c r="L58" i="1"/>
  <c r="H58" i="1"/>
  <c r="L59" i="1" l="1"/>
  <c r="H59" i="1"/>
  <c r="F32" i="24" l="1"/>
  <c r="F29" i="24"/>
  <c r="F26" i="24"/>
  <c r="K31" i="23"/>
  <c r="K28" i="23"/>
  <c r="K25" i="23"/>
  <c r="M140" i="3"/>
  <c r="M137" i="3"/>
  <c r="M134" i="3"/>
  <c r="G40" i="1" l="1"/>
  <c r="L56" i="1" l="1"/>
  <c r="H56" i="1"/>
  <c r="O130" i="3" l="1"/>
  <c r="H52" i="2" l="1"/>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1" i="2"/>
  <c r="H50" i="2"/>
  <c r="H49" i="2"/>
  <c r="H48" i="2"/>
  <c r="H47" i="2"/>
  <c r="H46" i="2"/>
  <c r="H45" i="2"/>
  <c r="H44" i="2"/>
  <c r="H43" i="2"/>
  <c r="H42" i="2"/>
  <c r="H41" i="2"/>
  <c r="H40" i="2"/>
  <c r="H39" i="2"/>
  <c r="H38" i="2"/>
  <c r="H37" i="2"/>
  <c r="H36" i="2"/>
  <c r="H35" i="2"/>
  <c r="H34" i="2"/>
  <c r="H33" i="2"/>
  <c r="H32" i="2"/>
  <c r="H31" i="2"/>
  <c r="H30" i="2"/>
  <c r="H29" i="2"/>
  <c r="H28" i="2"/>
  <c r="H27"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H24" i="2" l="1"/>
  <c r="H26" i="2"/>
  <c r="H25" i="2"/>
  <c r="G24" i="2"/>
  <c r="G26" i="2"/>
  <c r="G25" i="2"/>
  <c r="I32" i="2" l="1"/>
  <c r="I31" i="2"/>
  <c r="I30" i="2"/>
  <c r="I29" i="2"/>
  <c r="I28" i="2"/>
  <c r="I27" i="2"/>
  <c r="I26" i="2"/>
  <c r="I25" i="2"/>
  <c r="I24" i="2"/>
  <c r="B78" i="2" l="1"/>
  <c r="B75" i="2"/>
  <c r="B72" i="2"/>
  <c r="B69" i="2"/>
  <c r="B66" i="2"/>
  <c r="B63" i="2"/>
  <c r="B60" i="2"/>
  <c r="B57" i="2"/>
  <c r="B54" i="2"/>
  <c r="B51" i="2"/>
  <c r="B48" i="2"/>
  <c r="B45" i="2"/>
  <c r="B42" i="2"/>
  <c r="B39" i="2"/>
  <c r="B36" i="2"/>
  <c r="B33" i="2"/>
  <c r="B30" i="2"/>
  <c r="B27" i="2"/>
  <c r="B24" i="2"/>
  <c r="N44" i="1" l="1"/>
  <c r="N43" i="1"/>
  <c r="N42" i="1"/>
  <c r="K44" i="1"/>
  <c r="K43" i="1"/>
  <c r="K42" i="1"/>
  <c r="H44" i="1"/>
  <c r="H43" i="1"/>
  <c r="H42" i="1"/>
  <c r="D36" i="23" l="1"/>
  <c r="E153" i="23" s="1"/>
  <c r="E27" i="3"/>
  <c r="N124" i="3" s="1"/>
  <c r="F21" i="2"/>
  <c r="F78" i="2" s="1"/>
  <c r="E55" i="1"/>
  <c r="G51" i="1"/>
  <c r="G48" i="1"/>
  <c r="G45" i="1"/>
  <c r="G42" i="1"/>
  <c r="G39" i="1"/>
  <c r="G53" i="1"/>
  <c r="E17" i="23"/>
  <c r="E16" i="23"/>
  <c r="C17" i="2"/>
  <c r="C16" i="2"/>
  <c r="B21" i="2"/>
  <c r="G13" i="23"/>
  <c r="G11" i="23"/>
  <c r="E12" i="2"/>
  <c r="E6" i="3" l="1"/>
  <c r="C10" i="24"/>
  <c r="C10" i="3"/>
  <c r="D6" i="24"/>
  <c r="C11" i="3"/>
  <c r="D8" i="24"/>
  <c r="C11" i="24"/>
  <c r="E99" i="23"/>
  <c r="D51" i="23"/>
  <c r="D84" i="23"/>
  <c r="E135" i="23"/>
  <c r="D39" i="23"/>
  <c r="D63" i="23"/>
  <c r="E111" i="23"/>
  <c r="E159" i="23"/>
  <c r="D60" i="23"/>
  <c r="E147" i="23"/>
  <c r="D48" i="23"/>
  <c r="D72" i="23"/>
  <c r="E123" i="23"/>
  <c r="G52" i="1"/>
  <c r="G50" i="1"/>
  <c r="F22" i="2"/>
  <c r="F39" i="2"/>
  <c r="F54" i="2"/>
  <c r="F69" i="2"/>
  <c r="E29" i="3"/>
  <c r="E45" i="3"/>
  <c r="E63" i="3"/>
  <c r="E78" i="3"/>
  <c r="N121" i="3"/>
  <c r="H55" i="1"/>
  <c r="F27" i="2"/>
  <c r="F42" i="2"/>
  <c r="F57" i="2"/>
  <c r="F75" i="2"/>
  <c r="E33" i="3"/>
  <c r="E51" i="3"/>
  <c r="E66" i="3"/>
  <c r="E84" i="3"/>
  <c r="F23" i="2"/>
  <c r="L55" i="1"/>
  <c r="G44" i="1"/>
  <c r="G43" i="1"/>
  <c r="G41" i="1"/>
  <c r="F30" i="2"/>
  <c r="F45" i="2"/>
  <c r="F63" i="2"/>
  <c r="N130" i="3"/>
  <c r="N118" i="3"/>
  <c r="E81" i="3"/>
  <c r="E69" i="3"/>
  <c r="E57" i="3"/>
  <c r="E42" i="3"/>
  <c r="E30" i="3"/>
  <c r="E36" i="3"/>
  <c r="E54" i="3"/>
  <c r="E72" i="3"/>
  <c r="N127" i="3"/>
  <c r="D38" i="23"/>
  <c r="D37" i="23"/>
  <c r="G49" i="1"/>
  <c r="G46" i="1"/>
  <c r="G47" i="1"/>
  <c r="F72" i="2"/>
  <c r="F60" i="2"/>
  <c r="F48" i="2"/>
  <c r="F36" i="2"/>
  <c r="F24" i="2"/>
  <c r="F33" i="2"/>
  <c r="F51" i="2"/>
  <c r="F66" i="2"/>
  <c r="F81" i="2"/>
  <c r="E28" i="3"/>
  <c r="E39" i="3"/>
  <c r="E60" i="3"/>
  <c r="E75" i="3"/>
  <c r="D45" i="23"/>
  <c r="D57" i="23"/>
  <c r="D69" i="23"/>
  <c r="D81" i="23"/>
  <c r="D93" i="23"/>
  <c r="E108" i="23"/>
  <c r="E120" i="23"/>
  <c r="E132" i="23"/>
  <c r="E144" i="23"/>
  <c r="E156" i="23"/>
  <c r="D75" i="23"/>
  <c r="D87" i="23"/>
  <c r="E102" i="23"/>
  <c r="E114" i="23"/>
  <c r="E126" i="23"/>
  <c r="E138" i="23"/>
  <c r="E150" i="23"/>
  <c r="D42" i="23"/>
  <c r="D54" i="23"/>
  <c r="D66" i="23"/>
  <c r="D78" i="23"/>
  <c r="D90" i="23"/>
  <c r="E105" i="23"/>
  <c r="E117" i="23"/>
  <c r="E129" i="23"/>
  <c r="E141" i="23"/>
  <c r="E14" i="2"/>
  <c r="E8" i="3" l="1"/>
  <c r="E154" i="23"/>
  <c r="E142" i="23"/>
  <c r="E130" i="23"/>
  <c r="E118" i="23"/>
  <c r="E106" i="23"/>
  <c r="D91" i="23"/>
  <c r="D79" i="23"/>
  <c r="D67" i="23"/>
  <c r="D55" i="23"/>
  <c r="D43" i="23"/>
  <c r="E151" i="23"/>
  <c r="E139" i="23"/>
  <c r="E127" i="23"/>
  <c r="E115" i="23"/>
  <c r="E103" i="23"/>
  <c r="D88" i="23"/>
  <c r="D76" i="23"/>
  <c r="D64" i="23"/>
  <c r="D52" i="23"/>
  <c r="D40" i="23"/>
  <c r="E157" i="23"/>
  <c r="E145" i="23"/>
  <c r="E133" i="23"/>
  <c r="E121" i="23"/>
  <c r="E109" i="23"/>
  <c r="D94" i="23"/>
  <c r="D82" i="23"/>
  <c r="D70" i="23"/>
  <c r="D58" i="23"/>
  <c r="D46" i="23"/>
  <c r="E148" i="23"/>
  <c r="E136" i="23"/>
  <c r="D85" i="23"/>
  <c r="E124" i="23"/>
  <c r="D73" i="23"/>
  <c r="E160" i="23"/>
  <c r="E112" i="23"/>
  <c r="D61" i="23"/>
  <c r="E100" i="23"/>
  <c r="D49" i="23"/>
  <c r="F83" i="2"/>
  <c r="F71" i="2"/>
  <c r="F59" i="2"/>
  <c r="F47" i="2"/>
  <c r="F35" i="2"/>
  <c r="F29" i="2"/>
  <c r="F74" i="2"/>
  <c r="F56" i="2"/>
  <c r="F41" i="2"/>
  <c r="F26" i="2"/>
  <c r="F68" i="2"/>
  <c r="F53" i="2"/>
  <c r="F38" i="2"/>
  <c r="F80" i="2"/>
  <c r="F65" i="2"/>
  <c r="F50" i="2"/>
  <c r="F32" i="2"/>
  <c r="F77" i="2"/>
  <c r="F62" i="2"/>
  <c r="F44" i="2"/>
  <c r="N128" i="3"/>
  <c r="E85" i="3"/>
  <c r="E73" i="3"/>
  <c r="E61" i="3"/>
  <c r="E46" i="3"/>
  <c r="E34" i="3"/>
  <c r="N122" i="3"/>
  <c r="E76" i="3"/>
  <c r="E58" i="3"/>
  <c r="E40" i="3"/>
  <c r="N119" i="3"/>
  <c r="E70" i="3"/>
  <c r="E55" i="3"/>
  <c r="E37" i="3"/>
  <c r="N131" i="3"/>
  <c r="E82" i="3"/>
  <c r="E67" i="3"/>
  <c r="E52" i="3"/>
  <c r="E31" i="3"/>
  <c r="N125" i="3"/>
  <c r="E79" i="3"/>
  <c r="E64" i="3"/>
  <c r="E43" i="3"/>
  <c r="E155" i="23"/>
  <c r="E143" i="23"/>
  <c r="E131" i="23"/>
  <c r="E119" i="23"/>
  <c r="E107" i="23"/>
  <c r="D92" i="23"/>
  <c r="D80" i="23"/>
  <c r="D68" i="23"/>
  <c r="D56" i="23"/>
  <c r="D44" i="23"/>
  <c r="E152" i="23"/>
  <c r="E140" i="23"/>
  <c r="E128" i="23"/>
  <c r="E116" i="23"/>
  <c r="E104" i="23"/>
  <c r="D89" i="23"/>
  <c r="D77" i="23"/>
  <c r="D65" i="23"/>
  <c r="D53" i="23"/>
  <c r="D41" i="23"/>
  <c r="E161" i="23"/>
  <c r="E149" i="23"/>
  <c r="E137" i="23"/>
  <c r="E125" i="23"/>
  <c r="E113" i="23"/>
  <c r="E101" i="23"/>
  <c r="D86" i="23"/>
  <c r="D74" i="23"/>
  <c r="E158" i="23"/>
  <c r="E146" i="23"/>
  <c r="E134" i="23"/>
  <c r="E122" i="23"/>
  <c r="E110" i="23"/>
  <c r="D95" i="23"/>
  <c r="D83" i="23"/>
  <c r="D71" i="23"/>
  <c r="D59" i="23"/>
  <c r="D47" i="23"/>
  <c r="D62" i="23"/>
  <c r="D50" i="23"/>
  <c r="N132" i="3"/>
  <c r="N120" i="3"/>
  <c r="E77" i="3"/>
  <c r="E65" i="3"/>
  <c r="E53" i="3"/>
  <c r="E38" i="3"/>
  <c r="E86" i="3"/>
  <c r="E71" i="3"/>
  <c r="E56" i="3"/>
  <c r="E35" i="3"/>
  <c r="N129" i="3"/>
  <c r="E83" i="3"/>
  <c r="E68" i="3"/>
  <c r="E47" i="3"/>
  <c r="E32" i="3"/>
  <c r="N126" i="3"/>
  <c r="E80" i="3"/>
  <c r="E62" i="3"/>
  <c r="E44" i="3"/>
  <c r="N123" i="3"/>
  <c r="E74" i="3"/>
  <c r="E59" i="3"/>
  <c r="E41" i="3"/>
  <c r="F73" i="2"/>
  <c r="F61" i="2"/>
  <c r="F49" i="2"/>
  <c r="F37" i="2"/>
  <c r="F25" i="2"/>
  <c r="F70" i="2"/>
  <c r="F55" i="2"/>
  <c r="F40" i="2"/>
  <c r="F82" i="2"/>
  <c r="F67" i="2"/>
  <c r="F52" i="2"/>
  <c r="F34" i="2"/>
  <c r="F79" i="2"/>
  <c r="F64" i="2"/>
  <c r="F46" i="2"/>
  <c r="F31" i="2"/>
  <c r="F76" i="2"/>
  <c r="F58" i="2"/>
  <c r="F43" i="2"/>
  <c r="F28" i="2"/>
  <c r="I80" i="2"/>
  <c r="I79" i="2"/>
  <c r="I78" i="2"/>
  <c r="I77" i="2"/>
  <c r="I76" i="2"/>
  <c r="I75" i="2"/>
  <c r="I74" i="2"/>
  <c r="I73" i="2"/>
  <c r="I72" i="2"/>
  <c r="I71" i="2"/>
  <c r="I70" i="2"/>
  <c r="I69" i="2"/>
  <c r="I68" i="2"/>
  <c r="I67" i="2"/>
  <c r="I66" i="2"/>
  <c r="I65"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64" i="2" l="1"/>
  <c r="N47" i="3" l="1"/>
  <c r="K47" i="3"/>
  <c r="F142" i="3" s="1"/>
  <c r="H23" i="2" s="1"/>
  <c r="H83" i="2" s="1"/>
  <c r="K47" i="1" s="1"/>
  <c r="G47" i="3"/>
  <c r="N46" i="3"/>
  <c r="K46" i="3"/>
  <c r="G46" i="3"/>
  <c r="B139" i="3" s="1"/>
  <c r="G22" i="2" s="1"/>
  <c r="N45" i="3"/>
  <c r="K45" i="3"/>
  <c r="G45" i="3"/>
  <c r="L142" i="3"/>
  <c r="I23" i="2" s="1"/>
  <c r="F139" i="3"/>
  <c r="H22" i="2" s="1"/>
  <c r="O132" i="3"/>
  <c r="B142" i="3" s="1"/>
  <c r="G23" i="2" s="1"/>
  <c r="O131" i="3"/>
  <c r="L139" i="3" s="1"/>
  <c r="I22" i="2" s="1"/>
  <c r="F136" i="3"/>
  <c r="L136" i="3" l="1"/>
  <c r="B136" i="3"/>
  <c r="I83" i="2"/>
  <c r="N47" i="1" s="1"/>
  <c r="H82" i="2"/>
  <c r="K46" i="1" s="1"/>
  <c r="G83" i="2"/>
  <c r="H47" i="1" s="1"/>
  <c r="Q33" i="1"/>
  <c r="Q16" i="1"/>
  <c r="R101" i="3"/>
  <c r="I82" i="2" l="1"/>
  <c r="N46" i="1" s="1"/>
  <c r="I21" i="2"/>
  <c r="I81" i="2" s="1"/>
  <c r="N45" i="1" s="1"/>
  <c r="G21" i="2"/>
  <c r="G81" i="2" s="1"/>
  <c r="H45" i="1" s="1"/>
  <c r="G82" i="2"/>
  <c r="H46" i="1" s="1"/>
  <c r="J158" i="23" l="1"/>
  <c r="J157" i="23"/>
  <c r="J156" i="23"/>
  <c r="H158" i="23"/>
  <c r="H157" i="23"/>
  <c r="H156" i="23"/>
  <c r="F158" i="23"/>
  <c r="F157" i="23"/>
  <c r="F156" i="23"/>
  <c r="J155" i="23"/>
  <c r="J154" i="23"/>
  <c r="J153" i="23"/>
  <c r="H155" i="23"/>
  <c r="H154" i="23"/>
  <c r="H153" i="23"/>
  <c r="F155" i="23"/>
  <c r="F154" i="23"/>
  <c r="F153" i="23"/>
  <c r="J152" i="23"/>
  <c r="J151" i="23"/>
  <c r="J150" i="23"/>
  <c r="H152" i="23"/>
  <c r="H151" i="23"/>
  <c r="H150" i="23"/>
  <c r="F152" i="23"/>
  <c r="F151" i="23"/>
  <c r="F150" i="23"/>
  <c r="J149" i="23"/>
  <c r="J148" i="23"/>
  <c r="J147" i="23"/>
  <c r="H149" i="23"/>
  <c r="H148" i="23"/>
  <c r="H147" i="23"/>
  <c r="F149" i="23"/>
  <c r="F148" i="23"/>
  <c r="F147" i="23"/>
  <c r="J146" i="23"/>
  <c r="J145" i="23"/>
  <c r="J144" i="23"/>
  <c r="H146" i="23"/>
  <c r="H145" i="23"/>
  <c r="H144" i="23"/>
  <c r="F146" i="23"/>
  <c r="F145" i="23"/>
  <c r="F144" i="23"/>
  <c r="J143" i="23"/>
  <c r="J142" i="23"/>
  <c r="J141" i="23"/>
  <c r="H143" i="23"/>
  <c r="H142" i="23"/>
  <c r="H141" i="23"/>
  <c r="F143" i="23"/>
  <c r="F142" i="23"/>
  <c r="F141" i="23"/>
  <c r="J140" i="23"/>
  <c r="J139" i="23"/>
  <c r="J138" i="23"/>
  <c r="H140" i="23"/>
  <c r="H139" i="23"/>
  <c r="H138" i="23"/>
  <c r="F140" i="23"/>
  <c r="F139" i="23"/>
  <c r="F138" i="23"/>
  <c r="J137" i="23"/>
  <c r="J136" i="23"/>
  <c r="J135" i="23"/>
  <c r="H137" i="23"/>
  <c r="H136" i="23"/>
  <c r="H135" i="23"/>
  <c r="F137" i="23"/>
  <c r="F136" i="23"/>
  <c r="F135" i="23"/>
  <c r="J134" i="23"/>
  <c r="J133" i="23"/>
  <c r="J132" i="23"/>
  <c r="H134" i="23"/>
  <c r="H133" i="23"/>
  <c r="H132" i="23"/>
  <c r="F134" i="23"/>
  <c r="F133" i="23"/>
  <c r="F132" i="23"/>
  <c r="J131" i="23"/>
  <c r="J130" i="23"/>
  <c r="J129" i="23"/>
  <c r="H131" i="23"/>
  <c r="H130" i="23"/>
  <c r="H129" i="23"/>
  <c r="F131" i="23"/>
  <c r="F130" i="23"/>
  <c r="F129" i="23"/>
  <c r="J128" i="23"/>
  <c r="J127" i="23"/>
  <c r="J126" i="23"/>
  <c r="H128" i="23"/>
  <c r="H127" i="23"/>
  <c r="H126" i="23"/>
  <c r="F128" i="23"/>
  <c r="F127" i="23"/>
  <c r="F126" i="23"/>
  <c r="J125" i="23" l="1"/>
  <c r="J124" i="23"/>
  <c r="J123" i="23"/>
  <c r="H125" i="23"/>
  <c r="H124" i="23"/>
  <c r="H123" i="23"/>
  <c r="F125" i="23"/>
  <c r="F124" i="23"/>
  <c r="F123" i="23"/>
  <c r="J122" i="23"/>
  <c r="J121" i="23"/>
  <c r="J120" i="23"/>
  <c r="H122" i="23"/>
  <c r="H121" i="23"/>
  <c r="H120" i="23"/>
  <c r="F122" i="23"/>
  <c r="F121" i="23"/>
  <c r="F120" i="23"/>
  <c r="A111" i="23"/>
  <c r="A108" i="23"/>
  <c r="A105" i="23"/>
  <c r="A99" i="23"/>
  <c r="E99" i="24" l="1"/>
  <c r="F99" i="23" l="1"/>
  <c r="H99" i="23"/>
  <c r="J99" i="23"/>
  <c r="F100" i="23"/>
  <c r="H100" i="23"/>
  <c r="J100" i="23"/>
  <c r="F101" i="23"/>
  <c r="H101" i="23"/>
  <c r="J101" i="23"/>
  <c r="J119" i="23"/>
  <c r="H119" i="23"/>
  <c r="F119" i="23"/>
  <c r="J118" i="23"/>
  <c r="H118" i="23"/>
  <c r="F118" i="23"/>
  <c r="J117" i="23"/>
  <c r="H117" i="23"/>
  <c r="F117" i="23"/>
  <c r="J116" i="23"/>
  <c r="H116" i="23"/>
  <c r="F116" i="23"/>
  <c r="J115" i="23"/>
  <c r="H115" i="23"/>
  <c r="F115" i="23"/>
  <c r="J114" i="23"/>
  <c r="H114" i="23"/>
  <c r="F114" i="23"/>
  <c r="J113" i="23"/>
  <c r="H113" i="23"/>
  <c r="F113" i="23"/>
  <c r="J112" i="23"/>
  <c r="H112" i="23"/>
  <c r="F112" i="23"/>
  <c r="J111" i="23"/>
  <c r="H111" i="23"/>
  <c r="F111" i="23"/>
  <c r="J110" i="23"/>
  <c r="H110" i="23"/>
  <c r="F110" i="23"/>
  <c r="J109" i="23"/>
  <c r="H109" i="23"/>
  <c r="F109" i="23"/>
  <c r="J108" i="23"/>
  <c r="H108" i="23"/>
  <c r="F108" i="23"/>
  <c r="J107" i="23"/>
  <c r="H107" i="23"/>
  <c r="F107" i="23"/>
  <c r="J106" i="23"/>
  <c r="H106" i="23"/>
  <c r="F106" i="23"/>
  <c r="J105" i="23"/>
  <c r="H105" i="23"/>
  <c r="F105" i="23"/>
  <c r="J104" i="23"/>
  <c r="J103" i="23"/>
  <c r="J102" i="23"/>
  <c r="H104" i="23"/>
  <c r="H103" i="23"/>
  <c r="H102" i="23"/>
  <c r="F104" i="23"/>
  <c r="F103" i="23"/>
  <c r="F102" i="23"/>
  <c r="A156" i="23"/>
  <c r="A153" i="23"/>
  <c r="A150" i="23"/>
  <c r="A147" i="23"/>
  <c r="A144" i="23"/>
  <c r="A141" i="23"/>
  <c r="A138" i="23"/>
  <c r="A135" i="23"/>
  <c r="A132" i="23"/>
  <c r="A129" i="23"/>
  <c r="A126" i="23"/>
  <c r="A123" i="23"/>
  <c r="A120" i="23"/>
  <c r="A117" i="23"/>
  <c r="A114" i="23"/>
  <c r="A102" i="23"/>
  <c r="N50" i="1" l="1"/>
  <c r="N53" i="1" s="1"/>
  <c r="K49" i="1"/>
  <c r="K52" i="1" s="1"/>
  <c r="K50" i="1"/>
  <c r="K53" i="1" s="1"/>
  <c r="H49" i="1"/>
  <c r="H52" i="1" s="1"/>
  <c r="H50" i="1"/>
  <c r="H53" i="1" s="1"/>
  <c r="N49" i="1"/>
  <c r="N52" i="1" s="1"/>
  <c r="N48" i="1"/>
  <c r="N51" i="1" s="1"/>
  <c r="K48" i="1"/>
  <c r="H48" i="1"/>
  <c r="H51" i="1" s="1"/>
  <c r="E59" i="1" l="1"/>
  <c r="O22" i="23"/>
  <c r="O20" i="23"/>
  <c r="H21" i="2" l="1"/>
  <c r="H81" i="2" s="1"/>
  <c r="K45" i="1" s="1"/>
  <c r="K51" i="1" s="1"/>
  <c r="E56" i="1" l="1"/>
  <c r="E57" i="1" l="1"/>
  <c r="E58" i="1" s="1"/>
  <c r="Q56" i="1" l="1"/>
</calcChain>
</file>

<file path=xl/sharedStrings.xml><?xml version="1.0" encoding="utf-8"?>
<sst xmlns="http://schemas.openxmlformats.org/spreadsheetml/2006/main" count="2950" uniqueCount="193">
  <si>
    <t xml:space="preserve"> (deklaracijos data)</t>
  </si>
  <si>
    <t>Pirminė</t>
  </si>
  <si>
    <t>Patikslinta</t>
  </si>
  <si>
    <t xml:space="preserve">Verslo subjekto pavadinimas </t>
  </si>
  <si>
    <t>Verslo subjekto įsteigimo data</t>
  </si>
  <si>
    <t>Verslo subjekto vadovo vardas, pavardė ir pareigos</t>
  </si>
  <si>
    <t>Verslo subjekto tipas</t>
  </si>
  <si>
    <t>Savarankiška įmonė</t>
  </si>
  <si>
    <t>Partnerinė įmonė</t>
  </si>
  <si>
    <t>Susijusi įmonė</t>
  </si>
  <si>
    <t>Duomenys, pagal kuriuos nustatomas verslo subjekto statusas</t>
  </si>
  <si>
    <t>Verslo subjekto statusas</t>
  </si>
  <si>
    <t>Labai maža įmonė</t>
  </si>
  <si>
    <t>Maža įmonė</t>
  </si>
  <si>
    <t>Vidutinė įmonė</t>
  </si>
  <si>
    <t>Didelė įmonė</t>
  </si>
  <si>
    <t>Verslo subjekto vadovo vardas ir pavardė</t>
  </si>
  <si>
    <t>Pridedamos formos</t>
  </si>
  <si>
    <t>Formos pavadinimas</t>
  </si>
  <si>
    <t>Eil. Nr.</t>
  </si>
  <si>
    <t>1.  </t>
  </si>
  <si>
    <t>10.</t>
  </si>
  <si>
    <r>
      <t>k</t>
    </r>
    <r>
      <rPr>
        <vertAlign val="subscript"/>
        <sz val="11"/>
        <rFont val="Times New Roman"/>
        <family val="1"/>
        <charset val="186"/>
      </rPr>
      <t>n</t>
    </r>
    <r>
      <rPr>
        <sz val="11"/>
        <rFont val="Times New Roman"/>
        <family val="1"/>
        <charset val="186"/>
      </rPr>
      <t xml:space="preserve"> D</t>
    </r>
    <r>
      <rPr>
        <vertAlign val="subscript"/>
        <sz val="11"/>
        <rFont val="Times New Roman"/>
        <family val="1"/>
        <charset val="186"/>
      </rPr>
      <t>Pn</t>
    </r>
  </si>
  <si>
    <r>
      <t>∑k</t>
    </r>
    <r>
      <rPr>
        <b/>
        <vertAlign val="subscript"/>
        <sz val="11"/>
        <rFont val="Times New Roman"/>
        <family val="1"/>
        <charset val="186"/>
      </rPr>
      <t>n</t>
    </r>
    <r>
      <rPr>
        <b/>
        <sz val="11"/>
        <rFont val="Times New Roman"/>
        <family val="1"/>
        <charset val="186"/>
      </rPr>
      <t xml:space="preserve"> D</t>
    </r>
    <r>
      <rPr>
        <b/>
        <vertAlign val="subscript"/>
        <sz val="11"/>
        <rFont val="Times New Roman"/>
        <family val="1"/>
        <charset val="186"/>
      </rPr>
      <t>Pn</t>
    </r>
  </si>
  <si>
    <t>PARTNERINĖS ĮMONĖS APRAŠYMAS</t>
  </si>
  <si>
    <t>Įmonės pavadinimas</t>
  </si>
  <si>
    <t>Įmonės įsteigimo data</t>
  </si>
  <si>
    <t>Įmonės vadovo vardas, pavardė ir pareigos</t>
  </si>
  <si>
    <r>
      <t>P</t>
    </r>
    <r>
      <rPr>
        <vertAlign val="subscript"/>
        <sz val="12"/>
        <rFont val="Times New Roman"/>
        <family val="1"/>
        <charset val="186"/>
      </rPr>
      <t>n</t>
    </r>
  </si>
  <si>
    <r>
      <t>PS</t>
    </r>
    <r>
      <rPr>
        <vertAlign val="subscript"/>
        <sz val="12"/>
        <rFont val="Times New Roman"/>
        <family val="1"/>
        <charset val="186"/>
      </rPr>
      <t>1</t>
    </r>
  </si>
  <si>
    <r>
      <t>PS</t>
    </r>
    <r>
      <rPr>
        <vertAlign val="subscript"/>
        <sz val="12"/>
        <rFont val="Times New Roman"/>
        <family val="1"/>
        <charset val="186"/>
      </rPr>
      <t>2</t>
    </r>
  </si>
  <si>
    <r>
      <t>D</t>
    </r>
    <r>
      <rPr>
        <vertAlign val="subscript"/>
        <sz val="12"/>
        <rFont val="Times New Roman"/>
        <family val="1"/>
        <charset val="186"/>
      </rPr>
      <t>Pn</t>
    </r>
  </si>
  <si>
    <t>Susijusios įmonės pavadinimas</t>
  </si>
  <si>
    <t>Susijusios įmonės vadovo vardas, pavardė ir pareigos</t>
  </si>
  <si>
    <t xml:space="preserve">Informacija apie įmonę kaip investuotoją </t>
  </si>
  <si>
    <t>Investuotojas</t>
  </si>
  <si>
    <t>Neformalus investuotojas</t>
  </si>
  <si>
    <t>Mokslo ir studijų institucija</t>
  </si>
  <si>
    <t>Nepriklauso nurodytiems investuotojams</t>
  </si>
  <si>
    <r>
      <t>Koeficiento k</t>
    </r>
    <r>
      <rPr>
        <b/>
        <vertAlign val="subscript"/>
        <sz val="12"/>
        <rFont val="Times New Roman"/>
        <family val="1"/>
        <charset val="186"/>
      </rPr>
      <t xml:space="preserve">n </t>
    </r>
    <r>
      <rPr>
        <b/>
        <sz val="12"/>
        <rFont val="Times New Roman"/>
        <family val="1"/>
        <charset val="186"/>
      </rPr>
      <t>nustatymas</t>
    </r>
  </si>
  <si>
    <r>
      <t>k</t>
    </r>
    <r>
      <rPr>
        <b/>
        <vertAlign val="subscript"/>
        <sz val="12"/>
        <rFont val="Times New Roman"/>
        <family val="1"/>
        <charset val="186"/>
      </rPr>
      <t>n1</t>
    </r>
  </si>
  <si>
    <r>
      <t>k</t>
    </r>
    <r>
      <rPr>
        <b/>
        <vertAlign val="subscript"/>
        <sz val="12"/>
        <rFont val="Times New Roman"/>
        <family val="1"/>
        <charset val="186"/>
      </rPr>
      <t>n2</t>
    </r>
  </si>
  <si>
    <r>
      <t>k</t>
    </r>
    <r>
      <rPr>
        <b/>
        <vertAlign val="subscript"/>
        <sz val="12"/>
        <rFont val="Times New Roman"/>
        <family val="1"/>
        <charset val="186"/>
      </rPr>
      <t>n3</t>
    </r>
  </si>
  <si>
    <r>
      <t>k</t>
    </r>
    <r>
      <rPr>
        <b/>
        <vertAlign val="subscript"/>
        <sz val="12"/>
        <rFont val="Times New Roman"/>
        <family val="1"/>
        <charset val="186"/>
      </rPr>
      <t>n4</t>
    </r>
  </si>
  <si>
    <r>
      <t>k</t>
    </r>
    <r>
      <rPr>
        <b/>
        <vertAlign val="subscript"/>
        <sz val="12"/>
        <rFont val="Times New Roman"/>
        <family val="1"/>
        <charset val="186"/>
      </rPr>
      <t>n</t>
    </r>
    <r>
      <rPr>
        <b/>
        <sz val="12"/>
        <rFont val="Times New Roman"/>
        <family val="1"/>
        <charset val="186"/>
      </rPr>
      <t xml:space="preserve"> –oji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</si>
  <si>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Partnerinės įmonės duomenys D</t>
    </r>
    <r>
      <rPr>
        <b/>
        <vertAlign val="subscript"/>
        <sz val="12"/>
        <rFont val="Times New Roman"/>
        <family val="1"/>
        <charset val="186"/>
      </rPr>
      <t>Pn</t>
    </r>
  </si>
  <si>
    <t xml:space="preserve">Informacija apie investuotoją </t>
  </si>
  <si>
    <t>SUSIJUSIOS ĮMONĖS APRAŠYMAS</t>
  </si>
  <si>
    <t xml:space="preserve">Įmonės pavadinimas </t>
  </si>
  <si>
    <r>
      <t>Susijusios įmonės duomenys D</t>
    </r>
    <r>
      <rPr>
        <b/>
        <vertAlign val="subscript"/>
        <sz val="12"/>
        <rFont val="Times New Roman"/>
        <family val="1"/>
        <charset val="186"/>
      </rPr>
      <t>Sn</t>
    </r>
  </si>
  <si>
    <t xml:space="preserve">Įmonės kodas </t>
  </si>
  <si>
    <t>Susijusios įmonės kodas</t>
  </si>
  <si>
    <t>Verslo subjekto duomenys, jei verslo subjektas nesudaro konsoliduotos finansinės atskaitomybės ir jo duomenys nėra įtraukti į kitos įmonės konsoliduotą finansinę atskaitomybę</t>
  </si>
  <si>
    <r>
      <t>D</t>
    </r>
    <r>
      <rPr>
        <b/>
        <vertAlign val="subscript"/>
        <sz val="12"/>
        <rFont val="Times New Roman"/>
        <family val="1"/>
        <charset val="186"/>
      </rPr>
      <t>A1</t>
    </r>
  </si>
  <si>
    <r>
      <t>D</t>
    </r>
    <r>
      <rPr>
        <b/>
        <vertAlign val="subscript"/>
        <sz val="12"/>
        <rFont val="Times New Roman"/>
        <family val="1"/>
        <charset val="186"/>
      </rPr>
      <t>A2</t>
    </r>
  </si>
  <si>
    <t>Įmonės kodas</t>
  </si>
  <si>
    <t>PATVIRTINTA</t>
  </si>
  <si>
    <t>Lietuvos Respublikos ūkio ministro</t>
  </si>
  <si>
    <t xml:space="preserve"> (sudarymo vieta)</t>
  </si>
  <si>
    <t>Verslo subjekto buveinė</t>
  </si>
  <si>
    <t>Verslo subjekto ryšių duomenys: elektroninis paštas ir telefonas</t>
  </si>
  <si>
    <r>
      <t>D</t>
    </r>
    <r>
      <rPr>
        <b/>
        <vertAlign val="subscript"/>
        <sz val="12"/>
        <rFont val="Times New Roman"/>
        <family val="1"/>
        <charset val="186"/>
      </rPr>
      <t>Ag</t>
    </r>
    <r>
      <rPr>
        <b/>
        <sz val="12"/>
        <rFont val="Times New Roman"/>
        <family val="1"/>
        <charset val="186"/>
      </rPr>
      <t xml:space="preserve"> = D</t>
    </r>
    <r>
      <rPr>
        <b/>
        <vertAlign val="subscript"/>
        <sz val="12"/>
        <rFont val="Times New Roman"/>
        <family val="1"/>
        <charset val="186"/>
      </rPr>
      <t>A1</t>
    </r>
    <r>
      <rPr>
        <b/>
        <sz val="12"/>
        <rFont val="Times New Roman"/>
        <family val="1"/>
        <charset val="186"/>
      </rPr>
      <t xml:space="preserve"> + D</t>
    </r>
    <r>
      <rPr>
        <b/>
        <vertAlign val="subscript"/>
        <sz val="12"/>
        <rFont val="Times New Roman"/>
        <family val="1"/>
        <charset val="186"/>
      </rPr>
      <t xml:space="preserve">A2 </t>
    </r>
    <r>
      <rPr>
        <b/>
        <sz val="12"/>
        <rFont val="Times New Roman"/>
        <family val="1"/>
        <charset val="186"/>
      </rPr>
      <t>+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 xml:space="preserve"> + ∑D</t>
    </r>
    <r>
      <rPr>
        <b/>
        <vertAlign val="subscript"/>
        <sz val="12"/>
        <rFont val="Times New Roman"/>
        <family val="1"/>
        <charset val="186"/>
      </rPr>
      <t>Sn</t>
    </r>
  </si>
  <si>
    <r>
      <t xml:space="preserve">Parašas </t>
    </r>
    <r>
      <rPr>
        <b/>
        <sz val="12"/>
        <rFont val="Arial Unicode MS"/>
        <family val="2"/>
        <charset val="186"/>
      </rPr>
      <t>     </t>
    </r>
    <r>
      <rPr>
        <b/>
        <sz val="12"/>
        <rFont val="Times New Roman"/>
        <family val="1"/>
        <charset val="186"/>
      </rPr>
      <t xml:space="preserve"> </t>
    </r>
  </si>
  <si>
    <t>(deklaracijos data)</t>
  </si>
  <si>
    <t>(sudarymo vieta)</t>
  </si>
  <si>
    <t>Įmonės buveinė</t>
  </si>
  <si>
    <t>Įmonės ryšių duomenys: elektroninis paštas ir telefonas</t>
  </si>
  <si>
    <t>Susijusios įmonės buveinė</t>
  </si>
  <si>
    <t>Profesionalusis investuotojas</t>
  </si>
  <si>
    <t>Savivaldybė</t>
  </si>
  <si>
    <t>Susijusios įmonės (pavadinimas, įmonės kodas)</t>
  </si>
  <si>
    <t>x</t>
  </si>
  <si>
    <t xml:space="preserve"> </t>
  </si>
  <si>
    <t>Deklaruojamas laikotarpis yra pilni finansiniai metai, išskyrus, jei verslo subjektas veikia trumpiau nei metus!</t>
  </si>
  <si>
    <t>11.</t>
  </si>
  <si>
    <t>12.</t>
  </si>
  <si>
    <t>13.</t>
  </si>
  <si>
    <t>14.</t>
  </si>
  <si>
    <t>15.</t>
  </si>
  <si>
    <t>16.</t>
  </si>
  <si>
    <t>17.</t>
  </si>
  <si>
    <t>19.</t>
  </si>
  <si>
    <t>20.</t>
  </si>
  <si>
    <t>Dalis partnerinės įmonės akcijų, pajų ar kitokių dalyvavimą įmonės kapitale žyminčių kapitalo dalių, kurią turi verslo subjektas, arba dalis susijusios įmonės partnerinės įmonės akcijų, pajų ar kitokių dalyvavimą įmonės kapitale žyminčių kapitalo dalių, kurią turi susijusi įmonė, kai pildomi su verslo subjektu susijusios įmonės partnerinės įmonės duomenys</t>
  </si>
  <si>
    <t>Dalis, kurią verslo subjekto dalyvių balsų turi jo partnerinė įmonė, arba dalis, kurią susijusios įmonės dalyvių balsų turi jos partnerinė įmonė, kai pildomi su verslo subjektu susijusios įmonės partnerinės įmonės duomenys</t>
  </si>
  <si>
    <t>Dalis, kurią savo partnerinės įmonės dalyvių balsų turi verslo subjektas, arba dalis, kurią partnerinės įmonės dalyvių balsų turi susijusi įmonė, kai pildomi su verslo subjektu susijusios įmonės partnerinės įmonės duomenys</t>
  </si>
  <si>
    <t>Verslo subjekto kodas / PVM mokėtojo kodas</t>
  </si>
  <si>
    <t>2008 m. kovo 26 d.</t>
  </si>
  <si>
    <t>įsakymu Nr. 4-119</t>
  </si>
  <si>
    <t>(Lietuvos Respublikos ūkio ministro</t>
  </si>
  <si>
    <t>Laikotarpis (metai)</t>
  </si>
  <si>
    <r>
      <t>Praėjusių metų susijusios įmonės duomenys D</t>
    </r>
    <r>
      <rPr>
        <b/>
        <vertAlign val="subscript"/>
        <sz val="12"/>
        <rFont val="Times New Roman"/>
        <family val="1"/>
        <charset val="186"/>
      </rPr>
      <t>Sn</t>
    </r>
  </si>
  <si>
    <r>
      <t>Užpraeitų metų susijusios įmonės duomenys D</t>
    </r>
    <r>
      <rPr>
        <b/>
        <vertAlign val="subscript"/>
        <sz val="12"/>
        <rFont val="Times New Roman"/>
        <family val="1"/>
        <charset val="186"/>
      </rPr>
      <t>Sn</t>
    </r>
  </si>
  <si>
    <r>
      <t>Užužpraeitų metų susijusios įmonės duomenys D</t>
    </r>
    <r>
      <rPr>
        <b/>
        <vertAlign val="subscript"/>
        <sz val="12"/>
        <rFont val="Times New Roman"/>
        <family val="1"/>
        <charset val="186"/>
      </rPr>
      <t>Sn</t>
    </r>
  </si>
  <si>
    <r>
      <t>D</t>
    </r>
    <r>
      <rPr>
        <vertAlign val="subscript"/>
        <sz val="12"/>
        <rFont val="Times New Roman"/>
        <family val="1"/>
        <charset val="186"/>
      </rPr>
      <t>Sn</t>
    </r>
  </si>
  <si>
    <t>Partnerinės įmonės duomenys arba partnerinės įmonės metinių konsoliduotųjų finansinių ataskaitų duomenys</t>
  </si>
  <si>
    <t>Su partnerine įmone susijusių įmonių, kurių duomenys nebuvo įtraukti į partnerinės įmonės  metines konsoliduotąsias finansines ataskaitas, duomenys</t>
  </si>
  <si>
    <t>Su partnerinėmis įmonėmis susijusių įmonių, kurių duomenys įtraukti į metines konsoliduotąsias finansines ataskaitas, identifikavimas</t>
  </si>
  <si>
    <t>Su partnerinėmis įmonėmis susijusių įmonių, kurių duomenys neįtraukti į partnerinės įmonės metines finansines ataskaitas, identifikavimas</t>
  </si>
  <si>
    <t>Verslo subjekto metinių finansinių ataskaitų sudarymo būdas</t>
  </si>
  <si>
    <r>
      <t>Metinių konsoliduotųjų finansinių ataskaitų  duomenys D</t>
    </r>
    <r>
      <rPr>
        <b/>
        <vertAlign val="subscript"/>
        <sz val="12"/>
        <rFont val="Times New Roman"/>
        <family val="1"/>
        <charset val="186"/>
      </rPr>
      <t>A</t>
    </r>
  </si>
  <si>
    <t>Susijusių įmonių, kurių duomenys įtraukti į metines konsoliduotąsias finansines ataskaitas, identifikavimas</t>
  </si>
  <si>
    <t>Susijusių įmonių, kurių duomenys neįtraukti į metines konsoliduotąsias finansines ataskaitas, duomenys</t>
  </si>
  <si>
    <t>Paskutiniai metai, kurių patvirtintos metinės finansinės ataskaitos arba metinės konsoliduotosios finansinės ataskaitos (praėję metai)</t>
  </si>
  <si>
    <t>Prieš praėjusius metus buvę metai (užpraeiti metai)</t>
  </si>
  <si>
    <t>Prieš užpraeitus metus buvę metai (užužpraeiti metai)</t>
  </si>
  <si>
    <t>Užužpraeitų metų duomenis pildo tik tie verslo subjektai, kurių praėjusių ir užpraeitų metų statusas (labai maža, maža, vidutinė ar didelė įmonė) keitėsi</t>
  </si>
  <si>
    <t xml:space="preserve">Praėjusių metų informacija apie įmonę kaip investuotoją </t>
  </si>
  <si>
    <t xml:space="preserve">Užpraeitų metų informacija apie įmonę kaip investuotoją </t>
  </si>
  <si>
    <t xml:space="preserve">Užužpraeitų metų informacija apie įmonę kaip investuotoją </t>
  </si>
  <si>
    <t xml:space="preserve">Partnerinės įmonės </t>
  </si>
  <si>
    <t>(pavadinimas, įmonės kodas)</t>
  </si>
  <si>
    <t>2.</t>
  </si>
  <si>
    <t>3.</t>
  </si>
  <si>
    <t>4.</t>
  </si>
  <si>
    <t>5.</t>
  </si>
  <si>
    <t>6.</t>
  </si>
  <si>
    <t>7.</t>
  </si>
  <si>
    <t>8.</t>
  </si>
  <si>
    <t>9.</t>
  </si>
  <si>
    <t>18. </t>
  </si>
  <si>
    <t>Metinės pajamos        (Eur)</t>
  </si>
  <si>
    <t>Balanse nurodyto turto vertė        (Eur)</t>
  </si>
  <si>
    <t>Metinės pajamos  (Eur)</t>
  </si>
  <si>
    <t>Balanse nurodyto turto vertė  (Eur)</t>
  </si>
  <si>
    <t>Balanse nurodyto turto vertė   (Eur)</t>
  </si>
  <si>
    <t>Metinės pajamos      (Eur)</t>
  </si>
  <si>
    <r>
      <t>∑D</t>
    </r>
    <r>
      <rPr>
        <vertAlign val="subscript"/>
        <sz val="11"/>
        <rFont val="Times New Roman"/>
        <family val="1"/>
        <charset val="186"/>
      </rPr>
      <t>Sn</t>
    </r>
  </si>
  <si>
    <r>
      <t>∑D</t>
    </r>
    <r>
      <rPr>
        <b/>
        <vertAlign val="subscript"/>
        <sz val="12"/>
        <rFont val="Times New Roman"/>
        <family val="1"/>
        <charset val="186"/>
      </rPr>
      <t>Sn</t>
    </r>
    <r>
      <rPr>
        <b/>
        <sz val="12"/>
        <rFont val="Times New Roman"/>
        <family val="1"/>
        <charset val="186"/>
      </rPr>
      <t xml:space="preserve"> </t>
    </r>
  </si>
  <si>
    <t>Laikotarpis, kurio Smulkiojo ar vidutinio verslo subjekto statuso deklaracija (toliau –  Deklaracija) teikiama</t>
  </si>
  <si>
    <t>Vidutinis metinis darbuotojų skaičius</t>
  </si>
  <si>
    <t>Vidutinis metinis sąrašinis darbuotojų skaičius</t>
  </si>
  <si>
    <r>
      <t>PS</t>
    </r>
    <r>
      <rPr>
        <vertAlign val="subscript"/>
        <sz val="12"/>
        <rFont val="Times New Roman"/>
        <family val="1"/>
        <charset val="186"/>
      </rPr>
      <t>3</t>
    </r>
  </si>
  <si>
    <r>
      <t>PS</t>
    </r>
    <r>
      <rPr>
        <vertAlign val="subscript"/>
        <sz val="12"/>
        <rFont val="Times New Roman"/>
        <family val="1"/>
        <charset val="186"/>
      </rPr>
      <t>4</t>
    </r>
  </si>
  <si>
    <r>
      <t>PS</t>
    </r>
    <r>
      <rPr>
        <vertAlign val="subscript"/>
        <sz val="12"/>
        <rFont val="Times New Roman"/>
        <family val="1"/>
        <charset val="186"/>
      </rPr>
      <t>5</t>
    </r>
  </si>
  <si>
    <t>Dalis verslo subjekto akcijų, pajų ar kitokių dalyvavimą įmonės kapitale žyminčių kapitalo dalių, kurią turi jo partnerinė įmonė (įskaitant partnerinės įmonės kitą partnerinę įmonę, jeigu ji su verslo subjektu yra susijusi tiekimo ir vartojimo ryšiais), arba dalis su verslo subjektu susijusios įmonės akcijų, pajų ar kitokių dalyvavimą įmonės kapitale žyminčių kapitalo dalių, kurią turi susijusios įmonės partnerinė įmonė, kai pildomi su verslo subjektu susijusios įmonės partnerinės įmonės duomenys</t>
  </si>
  <si>
    <t>Praėjusių metų metinių konsoliduotųjų finansinių ataskaitų duomenys</t>
  </si>
  <si>
    <t>Užpraeitų metų metinių konsoliduotųjų finansinių ataskaitų duomenys</t>
  </si>
  <si>
    <t>Užužpraeitų metų metinių konsoliduotųjų finansinių ataskaitų duomenys</t>
  </si>
  <si>
    <r>
      <t>∑kn D</t>
    </r>
    <r>
      <rPr>
        <b/>
        <vertAlign val="subscript"/>
        <sz val="12"/>
        <rFont val="Times New Roman"/>
        <family val="1"/>
        <charset val="186"/>
      </rPr>
      <t>Pn</t>
    </r>
    <r>
      <rPr>
        <b/>
        <sz val="12"/>
        <rFont val="Times New Roman"/>
        <family val="1"/>
        <charset val="186"/>
      </rPr>
      <t xml:space="preserve"> </t>
    </r>
  </si>
  <si>
    <t>FORMA F1</t>
  </si>
  <si>
    <t>1.</t>
  </si>
  <si>
    <t>Patvirtinu, kad Deklaracijoje ir jos prieduose pateikti duomenys yra tikslūs ir teisingi.</t>
  </si>
  <si>
    <t xml:space="preserve">Smulkiojo ar vidutinio </t>
  </si>
  <si>
    <t xml:space="preserve">verslo subjekto statuso </t>
  </si>
  <si>
    <t>deklaracijos formos F1</t>
  </si>
  <si>
    <t>1 priedas</t>
  </si>
  <si>
    <t>10.1.</t>
  </si>
  <si>
    <t>10.2.</t>
  </si>
  <si>
    <t>10.3.</t>
  </si>
  <si>
    <t>12.1.</t>
  </si>
  <si>
    <t>12.2.</t>
  </si>
  <si>
    <t>12.3.</t>
  </si>
  <si>
    <t>Neformalusis investuotojas</t>
  </si>
  <si>
    <t>Profesionalusisis investuotojas</t>
  </si>
  <si>
    <r>
      <t>Praeitų metų k</t>
    </r>
    <r>
      <rPr>
        <b/>
        <vertAlign val="subscript"/>
        <sz val="12"/>
        <rFont val="Times New Roman"/>
        <family val="1"/>
        <charset val="186"/>
      </rPr>
      <t>n-</t>
    </r>
    <r>
      <rPr>
        <b/>
        <sz val="12"/>
        <rFont val="Times New Roman"/>
        <family val="1"/>
        <charset val="186"/>
      </rPr>
      <t>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</si>
  <si>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Užpraeitų metų k</t>
    </r>
    <r>
      <rPr>
        <b/>
        <vertAlign val="subscript"/>
        <sz val="12"/>
        <rFont val="Times New Roman"/>
        <family val="1"/>
        <charset val="186"/>
      </rPr>
      <t>n-</t>
    </r>
    <r>
      <rPr>
        <b/>
        <sz val="12"/>
        <rFont val="Times New Roman"/>
        <family val="1"/>
        <charset val="186"/>
      </rPr>
      <t>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</si>
  <si>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Užužpraeitų metų k</t>
    </r>
    <r>
      <rPr>
        <b/>
        <vertAlign val="subscript"/>
        <sz val="11.7"/>
        <rFont val="Times New Roman"/>
        <family val="1"/>
        <charset val="186"/>
      </rPr>
      <t>n-</t>
    </r>
    <r>
      <rPr>
        <b/>
        <sz val="11.7"/>
        <rFont val="Times New Roman"/>
        <family val="1"/>
        <charset val="186"/>
      </rPr>
      <t>oji partnerinės įmonės duomenų dalis k</t>
    </r>
    <r>
      <rPr>
        <b/>
        <vertAlign val="subscript"/>
        <sz val="11.7"/>
        <rFont val="Times New Roman"/>
        <family val="1"/>
        <charset val="186"/>
      </rPr>
      <t>n</t>
    </r>
    <r>
      <rPr>
        <b/>
        <sz val="11.7"/>
        <rFont val="Times New Roman"/>
        <family val="1"/>
        <charset val="186"/>
      </rPr>
      <t xml:space="preserve"> D</t>
    </r>
    <r>
      <rPr>
        <b/>
        <vertAlign val="subscript"/>
        <sz val="11.7"/>
        <rFont val="Times New Roman"/>
        <family val="1"/>
        <charset val="186"/>
      </rPr>
      <t>Pn</t>
    </r>
    <r>
      <rPr>
        <b/>
        <sz val="11.7"/>
        <rFont val="Times New Roman"/>
        <family val="1"/>
        <charset val="186"/>
      </rPr>
      <t>:</t>
    </r>
  </si>
  <si>
    <t xml:space="preserve">Smulkiojo ar vidutinio verslo subjekto </t>
  </si>
  <si>
    <t xml:space="preserve">statuso deklaracijos formos F1 </t>
  </si>
  <si>
    <t>2 priedas</t>
  </si>
  <si>
    <t>Verslo subjektas sudaro metines konsoliduotąsias finansines ataskaitas arba jo duomenys yra įtraukti į kitos įmonės metines konsoliduotąsias finansines ataskaitas</t>
  </si>
  <si>
    <t>Verslo subjektas nesudaro metinių konsoliduotųjų finansinių ataskaitų ir jo duomenys nėra įtraukti į kitos įmonės metines konsoliduotąsias finansines ataskaitas</t>
  </si>
  <si>
    <t>2.1.</t>
  </si>
  <si>
    <t>2.2.</t>
  </si>
  <si>
    <t>2.3.</t>
  </si>
  <si>
    <t xml:space="preserve">             II SKYRIUS</t>
  </si>
  <si>
    <t>7.1.</t>
  </si>
  <si>
    <t>7.2.</t>
  </si>
  <si>
    <t>7.3.</t>
  </si>
  <si>
    <t>Forma P1</t>
  </si>
  <si>
    <t xml:space="preserve">Formos P1 priedas </t>
  </si>
  <si>
    <t>Forma S1</t>
  </si>
  <si>
    <t xml:space="preserve">Formos S1 priedas </t>
  </si>
  <si>
    <t>(Smulkiojo ar vidutinio verslo subjekto statuso deklaracijos forma F1)</t>
  </si>
  <si>
    <t xml:space="preserve">   SMULKIOJO AR VIDUTINIO VERSLO SUBJEKTO STATUSO DEKLARACIJOS </t>
  </si>
  <si>
    <r>
      <t>Duomenys, persikelia iš  Deklaracijos formos S1 2 langelio eilutės „D</t>
    </r>
    <r>
      <rPr>
        <vertAlign val="subscript"/>
        <sz val="11"/>
        <rFont val="Times New Roman"/>
        <family val="1"/>
        <charset val="186"/>
      </rPr>
      <t>A</t>
    </r>
    <r>
      <rPr>
        <sz val="11"/>
        <rFont val="Times New Roman"/>
        <family val="1"/>
        <charset val="186"/>
      </rPr>
      <t xml:space="preserve">“, jei verslo subjektas sudaro konsoliduotą finansinę atskaitomybę arba jo duomenys įtraukti į kitos įmonės konsoliduotą finansinę atskaitomybę </t>
    </r>
  </si>
  <si>
    <r>
      <t>Partnerinių įmonių duomenys, persikelia iš Deklaracijos formos P1 eilutės „∑kn D</t>
    </r>
    <r>
      <rPr>
        <vertAlign val="subscript"/>
        <sz val="11"/>
        <rFont val="Times New Roman"/>
        <family val="1"/>
        <charset val="186"/>
      </rPr>
      <t>Pn"</t>
    </r>
  </si>
  <si>
    <r>
      <t>Susijusių įmonių duomenys (jei nebuvo įtraukti į verslo subjekto konsoliduotą finansinę atskaitomybę), persikelia iš Deklarcijos formos S1 4 langelio eilutės „∑D</t>
    </r>
    <r>
      <rPr>
        <vertAlign val="subscript"/>
        <sz val="11"/>
        <rFont val="Times New Roman"/>
        <family val="1"/>
        <charset val="186"/>
      </rPr>
      <t>Sn</t>
    </r>
    <r>
      <rPr>
        <sz val="11"/>
        <rFont val="Times New Roman"/>
        <family val="1"/>
        <charset val="186"/>
      </rPr>
      <t>“)</t>
    </r>
  </si>
  <si>
    <t>PARTNERINĖS ĮMONĖS</t>
  </si>
  <si>
    <t xml:space="preserve">   I SKYRIUS</t>
  </si>
  <si>
    <t xml:space="preserve">PARTNERINIŲ ĮMONIŲ DUOMENYS P1 </t>
  </si>
  <si>
    <t xml:space="preserve"> (forma P1)</t>
  </si>
  <si>
    <t>(formos P1 priedas)</t>
  </si>
  <si>
    <t xml:space="preserve">            II SKYRIUS</t>
  </si>
  <si>
    <r>
      <t>k</t>
    </r>
    <r>
      <rPr>
        <b/>
        <vertAlign val="subscript"/>
        <sz val="12"/>
        <rFont val="Times New Roman"/>
        <family val="1"/>
        <charset val="186"/>
      </rPr>
      <t>n</t>
    </r>
  </si>
  <si>
    <t xml:space="preserve">                                     (forma S1)</t>
  </si>
  <si>
    <t xml:space="preserve">                 SUSIJUSIŲ ĮMONIŲ DUOMENYS S1</t>
  </si>
  <si>
    <t xml:space="preserve">                    SUSIJUSIOS ĮMONĖS</t>
  </si>
  <si>
    <t xml:space="preserve">                    I SKYRIUS</t>
  </si>
  <si>
    <t>(formos S1 priedas)</t>
  </si>
  <si>
    <t>įsakymo Nr. 4-250 redakcija)</t>
  </si>
  <si>
    <t>2017 m. balandžio 21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</si>
</sst>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L_t_-;\-* #,##0.00\ _L_t_-;_-* &quot;-&quot;??\ _L_t_-;_-@_-"/>
    <numFmt numFmtId="165" formatCode="0.000"/>
    <numFmt numFmtId="166" formatCode="yyyy\-mm\-dd;@"/>
    <numFmt numFmtId="167" formatCode="0_ ;[Red]\-0\ "/>
  </numFmts>
  <fonts count="26">
    <font>
      <sz val="10"/>
      <name val="Times New Roman"/>
      <charset val="186"/>
    </font>
    <font>
      <sz val="12"/>
      <name val="Times New Roman"/>
      <family val="1"/>
      <charset val="186"/>
    </font>
    <font>
      <b/>
      <sz val="12"/>
      <name val="Times New Roman"/>
      <family val="1"/>
      <charset val="186"/>
    </font>
    <font>
      <sz val="10"/>
      <name val="Times New Roman"/>
      <family val="1"/>
      <charset val="186"/>
    </font>
    <font>
      <b/>
      <vertAlign val="subscript"/>
      <sz val="12"/>
      <name val="Times New Roman"/>
      <family val="1"/>
      <charset val="186"/>
    </font>
    <font>
      <vertAlign val="subscript"/>
      <sz val="12"/>
      <name val="Times New Roman"/>
      <family val="1"/>
      <charset val="186"/>
    </font>
    <font>
      <sz val="8"/>
      <name val="Times New Roman"/>
      <family val="1"/>
      <charset val="186"/>
    </font>
    <font>
      <sz val="11"/>
      <name val="Times New Roman"/>
      <family val="1"/>
      <charset val="186"/>
    </font>
    <font>
      <vertAlign val="subscript"/>
      <sz val="11"/>
      <name val="Times New Roman"/>
      <family val="1"/>
      <charset val="186"/>
    </font>
    <font>
      <b/>
      <sz val="11"/>
      <name val="Times New Roman"/>
      <family val="1"/>
      <charset val="186"/>
    </font>
    <font>
      <b/>
      <vertAlign val="subscript"/>
      <sz val="11"/>
      <name val="Times New Roman"/>
      <family val="1"/>
      <charset val="186"/>
    </font>
    <font>
      <sz val="12"/>
      <name val="Times New Roman"/>
      <family val="1"/>
      <charset val="186"/>
    </font>
    <font>
      <b/>
      <sz val="12"/>
      <name val="Times New Roman"/>
      <family val="1"/>
      <charset val="186"/>
    </font>
    <font>
      <sz val="10"/>
      <name val="Times New Roman"/>
      <family val="1"/>
      <charset val="186"/>
    </font>
    <font>
      <sz val="11"/>
      <name val="Times New Roman"/>
      <family val="1"/>
      <charset val="186"/>
    </font>
    <font>
      <b/>
      <sz val="12"/>
      <name val="Arial Unicode MS"/>
      <family val="2"/>
      <charset val="186"/>
    </font>
    <font>
      <b/>
      <sz val="10"/>
      <name val="Times New Roman"/>
      <family val="1"/>
      <charset val="186"/>
    </font>
    <font>
      <sz val="12"/>
      <color indexed="10"/>
      <name val="Times New Roman"/>
      <family val="1"/>
      <charset val="186"/>
    </font>
    <font>
      <sz val="10"/>
      <color indexed="10"/>
      <name val="Times New Roman"/>
      <family val="1"/>
      <charset val="186"/>
    </font>
    <font>
      <sz val="11"/>
      <color indexed="10"/>
      <name val="Times New Roman"/>
      <family val="1"/>
      <charset val="186"/>
    </font>
    <font>
      <sz val="12"/>
      <color indexed="10"/>
      <name val="Times New Roman"/>
      <family val="1"/>
      <charset val="186"/>
    </font>
    <font>
      <sz val="9"/>
      <color indexed="10"/>
      <name val="Times New Roman"/>
      <family val="1"/>
      <charset val="186"/>
    </font>
    <font>
      <sz val="9"/>
      <color indexed="62"/>
      <name val="Times New Roman"/>
      <family val="1"/>
      <charset val="186"/>
    </font>
    <font>
      <b/>
      <sz val="10"/>
      <color indexed="17"/>
      <name val="Times New Roman"/>
      <family val="1"/>
      <charset val="186"/>
    </font>
    <font>
      <b/>
      <sz val="11.7"/>
      <name val="Times New Roman"/>
      <family val="1"/>
      <charset val="186"/>
    </font>
    <font>
      <b/>
      <vertAlign val="subscript"/>
      <sz val="11.7"/>
      <name val="Times New Roman"/>
      <family val="1"/>
      <charset val="186"/>
    </font>
  </fonts>
  <fills count="5">
    <fill>
      <patternFill patternType="none"/>
    </fill>
    <fill>
      <patternFill patternType="gray125"/>
    </fill>
    <fill>
      <patternFill patternType="solid">
        <fgColor indexed="42"/>
        <bgColor indexed="64"/>
      </patternFill>
    </fill>
    <fill>
      <patternFill patternType="solid">
        <fgColor rgb="FFCAF6CC"/>
        <bgColor indexed="64"/>
      </patternFill>
    </fill>
    <fill>
      <patternFill patternType="solid">
        <fgColor theme="0"/>
        <bgColor indexed="64"/>
      </patternFill>
    </fill>
  </fills>
  <borders count="19">
    <border>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s>
  <cellStyleXfs count="1">
    <xf numFmtId="0" fontId="0" fillId="0" borderId="0"/>
  </cellStyleXfs>
  <cellXfs count="573">
    <xf numFmtId="0" fontId="0" fillId="0" borderId="0" xfId="0"/>
    <xf numFmtId="0" fontId="2" fillId="0" borderId="0" xfId="0" applyFont="1" applyAlignment="1">
      <alignment horizontal="center"/>
    </xf>
    <xf numFmtId="0" fontId="1" fillId="0" borderId="0" xfId="0" applyFont="1" applyAlignment="1">
      <alignment horizontal="center"/>
    </xf>
    <xf numFmtId="0" fontId="2" fillId="0" borderId="0" xfId="0" applyFont="1" applyAlignment="1">
      <alignment horizontal="justify"/>
    </xf>
    <xf numFmtId="0" fontId="0" fillId="0" borderId="0" xfId="0" applyAlignment="1"/>
    <xf numFmtId="0" fontId="1" fillId="0" borderId="0" xfId="0" applyFont="1" applyAlignment="1">
      <alignment horizontal="justify"/>
    </xf>
    <xf numFmtId="0" fontId="7" fillId="0" borderId="0" xfId="0" applyFont="1"/>
    <xf numFmtId="0" fontId="1" fillId="0" borderId="0" xfId="0" applyFont="1" applyBorder="1" applyAlignment="1">
      <alignment horizontal="center" vertical="top"/>
    </xf>
    <xf numFmtId="0" fontId="11" fillId="0" borderId="0" xfId="0" applyFont="1"/>
    <xf numFmtId="0" fontId="11" fillId="0" borderId="4" xfId="0" applyFont="1" applyBorder="1" applyAlignment="1">
      <alignment horizontal="justify" vertical="top" wrapText="1"/>
    </xf>
    <xf numFmtId="0" fontId="12" fillId="0" borderId="0" xfId="0" applyFont="1" applyAlignment="1">
      <alignment horizontal="justify"/>
    </xf>
    <xf numFmtId="0" fontId="11" fillId="0" borderId="0" xfId="0" applyFont="1" applyAlignment="1">
      <alignment horizontal="center"/>
    </xf>
    <xf numFmtId="0" fontId="12" fillId="0" borderId="0" xfId="0" applyFont="1" applyAlignment="1">
      <alignment horizontal="center"/>
    </xf>
    <xf numFmtId="0" fontId="1" fillId="0" borderId="0" xfId="0" applyFont="1"/>
    <xf numFmtId="0" fontId="1" fillId="0" borderId="0" xfId="0" applyFont="1" applyBorder="1"/>
    <xf numFmtId="0" fontId="1" fillId="0" borderId="0" xfId="0" applyFont="1" applyAlignment="1"/>
    <xf numFmtId="0" fontId="11" fillId="0" borderId="0" xfId="0" applyFont="1" applyAlignment="1"/>
    <xf numFmtId="0" fontId="14" fillId="0" borderId="0" xfId="0" applyFont="1"/>
    <xf numFmtId="0" fontId="17" fillId="0" borderId="0" xfId="0" applyFont="1" applyProtection="1">
      <protection hidden="1"/>
    </xf>
    <xf numFmtId="14" fontId="0" fillId="0" borderId="0" xfId="0" applyNumberFormat="1" applyBorder="1"/>
    <xf numFmtId="0" fontId="0" fillId="0" borderId="0" xfId="0" applyAlignment="1">
      <alignment vertical="top"/>
    </xf>
    <xf numFmtId="0" fontId="2" fillId="0" borderId="0" xfId="0" applyFont="1" applyAlignment="1">
      <alignment vertical="top"/>
    </xf>
    <xf numFmtId="0" fontId="1" fillId="0" borderId="0" xfId="0" applyFont="1" applyAlignment="1">
      <alignment vertical="top"/>
    </xf>
    <xf numFmtId="0" fontId="11" fillId="0" borderId="6" xfId="0" applyFont="1" applyBorder="1" applyProtection="1">
      <protection hidden="1"/>
    </xf>
    <xf numFmtId="0" fontId="18" fillId="0" borderId="0" xfId="0" applyFont="1"/>
    <xf numFmtId="0" fontId="19" fillId="0" borderId="0" xfId="0" applyFont="1" applyProtection="1">
      <protection hidden="1"/>
    </xf>
    <xf numFmtId="0" fontId="20" fillId="0" borderId="0" xfId="0" applyFont="1" applyProtection="1">
      <protection hidden="1"/>
    </xf>
    <xf numFmtId="0" fontId="11" fillId="0" borderId="0" xfId="0" applyFont="1" applyAlignment="1">
      <alignment horizontal="left"/>
    </xf>
    <xf numFmtId="0" fontId="18" fillId="0" borderId="0" xfId="0" applyFont="1" applyAlignment="1"/>
    <xf numFmtId="0" fontId="18" fillId="0" borderId="0" xfId="0" applyFont="1" applyProtection="1">
      <protection hidden="1"/>
    </xf>
    <xf numFmtId="0" fontId="17" fillId="0" borderId="0" xfId="0" applyFont="1"/>
    <xf numFmtId="0" fontId="22" fillId="0" borderId="0" xfId="0" applyFont="1" applyAlignment="1" applyProtection="1">
      <alignment vertical="top" wrapText="1"/>
      <protection hidden="1"/>
    </xf>
    <xf numFmtId="0" fontId="22" fillId="0" borderId="0" xfId="0" applyFont="1" applyAlignment="1" applyProtection="1">
      <protection hidden="1"/>
    </xf>
    <xf numFmtId="0" fontId="0" fillId="0" borderId="0" xfId="0" applyProtection="1"/>
    <xf numFmtId="0" fontId="9" fillId="0" borderId="0" xfId="0" applyFont="1" applyAlignment="1">
      <alignment horizontal="center"/>
    </xf>
    <xf numFmtId="0" fontId="0" fillId="0" borderId="0" xfId="0"/>
    <xf numFmtId="0" fontId="2" fillId="0" borderId="0" xfId="0" applyFont="1" applyAlignment="1">
      <alignment horizontal="center"/>
    </xf>
    <xf numFmtId="0" fontId="2" fillId="0" borderId="0" xfId="0" applyFont="1" applyAlignment="1">
      <alignment horizontal="justify"/>
    </xf>
    <xf numFmtId="0" fontId="11" fillId="0" borderId="0" xfId="0" applyFont="1" applyAlignment="1"/>
    <xf numFmtId="0" fontId="1" fillId="0" borderId="6" xfId="0" applyFont="1" applyBorder="1" applyAlignment="1" applyProtection="1">
      <alignment horizontal="center"/>
      <protection hidden="1"/>
    </xf>
    <xf numFmtId="0" fontId="0" fillId="0" borderId="0" xfId="0"/>
    <xf numFmtId="0" fontId="0" fillId="0" borderId="0" xfId="0" applyAlignment="1"/>
    <xf numFmtId="0" fontId="0" fillId="0" borderId="0" xfId="0" applyBorder="1"/>
    <xf numFmtId="0" fontId="22" fillId="0" borderId="0" xfId="0" applyFont="1" applyBorder="1" applyAlignment="1" applyProtection="1">
      <alignment vertical="top" wrapText="1"/>
      <protection hidden="1"/>
    </xf>
    <xf numFmtId="0" fontId="2" fillId="0" borderId="0" xfId="0" applyFont="1" applyAlignment="1">
      <alignment horizontal="center"/>
    </xf>
    <xf numFmtId="0" fontId="0" fillId="0" borderId="0" xfId="0" applyAlignment="1"/>
    <xf numFmtId="0" fontId="0" fillId="0" borderId="0" xfId="0"/>
    <xf numFmtId="0" fontId="23" fillId="0" borderId="0" xfId="0" applyFont="1" applyFill="1" applyBorder="1" applyAlignment="1">
      <alignment vertical="top" wrapText="1"/>
    </xf>
    <xf numFmtId="0" fontId="1" fillId="0" borderId="0" xfId="0" applyFont="1" applyAlignment="1">
      <alignment horizontal="center"/>
    </xf>
    <xf numFmtId="0" fontId="1" fillId="0" borderId="0" xfId="0" applyFont="1" applyAlignment="1"/>
    <xf numFmtId="0" fontId="3" fillId="0" borderId="0" xfId="0" applyFont="1" applyAlignment="1">
      <alignment horizontal="center"/>
    </xf>
    <xf numFmtId="0" fontId="12" fillId="0" borderId="0" xfId="0" applyFont="1" applyAlignment="1">
      <alignment horizontal="justify"/>
    </xf>
    <xf numFmtId="0" fontId="11" fillId="0" borderId="8" xfId="0" applyFont="1" applyBorder="1" applyAlignment="1">
      <alignment horizontal="justify" vertical="top" wrapText="1"/>
    </xf>
    <xf numFmtId="0" fontId="11" fillId="0" borderId="0" xfId="0" applyFont="1" applyBorder="1" applyAlignment="1">
      <alignment horizontal="justify" vertical="top" wrapText="1"/>
    </xf>
    <xf numFmtId="0" fontId="12" fillId="0" borderId="0" xfId="0" applyFont="1" applyAlignment="1">
      <alignment horizontal="center"/>
    </xf>
    <xf numFmtId="49" fontId="2" fillId="0" borderId="7" xfId="0" applyNumberFormat="1" applyFont="1" applyBorder="1" applyAlignment="1">
      <alignment horizontal="center" vertical="top" wrapText="1"/>
    </xf>
    <xf numFmtId="0" fontId="3" fillId="0" borderId="10" xfId="0" applyFont="1" applyBorder="1" applyAlignment="1">
      <alignment horizontal="center" vertical="center" wrapText="1"/>
    </xf>
    <xf numFmtId="0" fontId="12" fillId="0" borderId="8" xfId="0" applyFont="1" applyBorder="1" applyAlignment="1">
      <alignment horizontal="center" vertical="top" wrapText="1"/>
    </xf>
    <xf numFmtId="0" fontId="12" fillId="0" borderId="2" xfId="0" applyFont="1" applyBorder="1" applyAlignment="1">
      <alignment horizontal="center" vertical="top" wrapText="1"/>
    </xf>
    <xf numFmtId="0" fontId="12" fillId="0" borderId="14" xfId="0" applyFont="1" applyBorder="1" applyAlignment="1">
      <alignment vertical="top" wrapText="1"/>
    </xf>
    <xf numFmtId="0" fontId="1" fillId="2" borderId="7" xfId="0" applyFont="1" applyFill="1" applyBorder="1" applyAlignment="1" applyProtection="1">
      <alignment horizontal="center" vertical="top" wrapText="1"/>
      <protection locked="0"/>
    </xf>
    <xf numFmtId="0" fontId="12" fillId="0" borderId="3" xfId="0" applyFont="1" applyBorder="1" applyAlignment="1">
      <alignment vertical="top" wrapText="1"/>
    </xf>
    <xf numFmtId="0" fontId="12" fillId="0" borderId="2" xfId="0" applyFont="1" applyBorder="1" applyAlignment="1">
      <alignment vertical="top" wrapText="1"/>
    </xf>
    <xf numFmtId="0" fontId="11" fillId="2" borderId="7" xfId="0" applyFont="1" applyFill="1" applyBorder="1" applyAlignment="1" applyProtection="1">
      <alignment horizontal="center" vertical="top" wrapText="1"/>
      <protection locked="0"/>
    </xf>
    <xf numFmtId="0" fontId="2" fillId="0" borderId="7" xfId="0" applyFont="1" applyBorder="1" applyAlignment="1">
      <alignment horizontal="center" vertical="top" wrapText="1"/>
    </xf>
    <xf numFmtId="0" fontId="11" fillId="0" borderId="0" xfId="0" applyFont="1" applyAlignment="1">
      <alignment vertical="top"/>
    </xf>
    <xf numFmtId="0" fontId="1" fillId="2" borderId="7" xfId="0" applyFont="1" applyFill="1" applyBorder="1" applyAlignment="1" applyProtection="1">
      <alignment horizontal="center" vertical="center" wrapText="1"/>
      <protection locked="0"/>
    </xf>
    <xf numFmtId="0" fontId="0" fillId="0" borderId="0" xfId="0"/>
    <xf numFmtId="165" fontId="1" fillId="0" borderId="14" xfId="0" applyNumberFormat="1" applyFont="1" applyBorder="1" applyAlignment="1" applyProtection="1">
      <alignment horizontal="center" vertical="center"/>
      <protection hidden="1"/>
    </xf>
    <xf numFmtId="165" fontId="1" fillId="0" borderId="15" xfId="0" applyNumberFormat="1" applyFont="1" applyBorder="1" applyAlignment="1" applyProtection="1">
      <alignment horizontal="center" vertical="center"/>
      <protection hidden="1"/>
    </xf>
    <xf numFmtId="165" fontId="1" fillId="0" borderId="7" xfId="0" applyNumberFormat="1" applyFont="1" applyBorder="1" applyAlignment="1" applyProtection="1">
      <alignment horizontal="center" vertical="center"/>
      <protection hidden="1"/>
    </xf>
    <xf numFmtId="0" fontId="7" fillId="0" borderId="7" xfId="0" applyFont="1" applyBorder="1" applyAlignment="1">
      <alignment horizontal="center" vertical="top" wrapText="1"/>
    </xf>
    <xf numFmtId="2" fontId="1" fillId="0" borderId="11" xfId="0" applyNumberFormat="1" applyFont="1" applyBorder="1" applyAlignment="1" applyProtection="1">
      <alignment vertical="center" wrapText="1"/>
      <protection hidden="1"/>
    </xf>
    <xf numFmtId="2" fontId="1" fillId="0" borderId="0" xfId="0" applyNumberFormat="1" applyFont="1" applyBorder="1" applyAlignment="1" applyProtection="1">
      <alignment vertical="center" wrapText="1"/>
      <protection hidden="1"/>
    </xf>
    <xf numFmtId="0" fontId="7" fillId="0" borderId="7" xfId="0" applyFont="1" applyBorder="1" applyAlignment="1">
      <alignment horizontal="center" vertical="center" wrapText="1"/>
    </xf>
    <xf numFmtId="0" fontId="0" fillId="0" borderId="7" xfId="0" applyNumberFormat="1" applyFill="1" applyBorder="1" applyAlignment="1" applyProtection="1">
      <alignment horizontal="center" vertical="center" wrapText="1"/>
      <protection hidden="1"/>
    </xf>
    <xf numFmtId="0" fontId="9" fillId="0" borderId="11" xfId="0" applyFont="1" applyBorder="1" applyAlignment="1">
      <alignment horizontal="center" vertical="center" wrapText="1"/>
    </xf>
    <xf numFmtId="0" fontId="9" fillId="0" borderId="7" xfId="0" applyFont="1" applyBorder="1" applyAlignment="1">
      <alignment horizontal="center" vertical="center" wrapText="1"/>
    </xf>
    <xf numFmtId="0" fontId="11" fillId="4" borderId="6" xfId="0" applyFont="1" applyFill="1" applyBorder="1" applyAlignment="1" applyProtection="1">
      <alignment horizontal="center"/>
      <protection hidden="1"/>
    </xf>
    <xf numFmtId="0" fontId="1" fillId="0" borderId="7" xfId="0" applyFont="1" applyBorder="1" applyAlignment="1">
      <alignment horizontal="center" vertical="center" wrapText="1"/>
    </xf>
    <xf numFmtId="0" fontId="2" fillId="3" borderId="7"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2" fillId="3" borderId="15" xfId="0" applyFont="1" applyFill="1" applyBorder="1" applyAlignment="1" applyProtection="1">
      <alignment horizontal="center" vertical="center" wrapText="1"/>
      <protection locked="0"/>
    </xf>
    <xf numFmtId="1" fontId="1" fillId="3" borderId="7" xfId="0" applyNumberFormat="1" applyFont="1" applyFill="1" applyBorder="1" applyAlignment="1" applyProtection="1">
      <alignment horizontal="center" vertical="top" wrapText="1"/>
      <protection locked="0"/>
    </xf>
    <xf numFmtId="0" fontId="1" fillId="3" borderId="7" xfId="0" applyFont="1" applyFill="1" applyBorder="1" applyAlignment="1" applyProtection="1">
      <alignment horizontal="center" vertical="center" wrapText="1"/>
      <protection locked="0"/>
    </xf>
    <xf numFmtId="0" fontId="11" fillId="3" borderId="7" xfId="0" applyFont="1" applyFill="1" applyBorder="1" applyAlignment="1" applyProtection="1">
      <alignment horizontal="center" vertical="center" wrapText="1"/>
      <protection locked="0"/>
    </xf>
    <xf numFmtId="0" fontId="1" fillId="0" borderId="7" xfId="0" applyFont="1" applyBorder="1" applyAlignment="1" applyProtection="1">
      <alignment horizontal="center" vertical="center" wrapText="1"/>
    </xf>
    <xf numFmtId="0" fontId="1" fillId="4" borderId="7" xfId="0" applyNumberFormat="1" applyFont="1" applyFill="1" applyBorder="1" applyAlignment="1" applyProtection="1">
      <alignment horizontal="center" vertical="top" wrapText="1"/>
    </xf>
    <xf numFmtId="0" fontId="1" fillId="4" borderId="7" xfId="0" applyNumberFormat="1" applyFont="1" applyFill="1" applyBorder="1" applyAlignment="1" applyProtection="1">
      <alignment horizontal="center" vertical="center" wrapText="1"/>
    </xf>
    <xf numFmtId="0" fontId="7" fillId="0" borderId="7" xfId="0" applyFont="1" applyBorder="1" applyAlignment="1">
      <alignment horizontal="center" vertical="top" wrapText="1"/>
    </xf>
    <xf numFmtId="0" fontId="1" fillId="0" borderId="1" xfId="0" applyFont="1" applyBorder="1" applyAlignment="1">
      <alignment horizontal="center" vertical="top" wrapText="1"/>
    </xf>
    <xf numFmtId="0" fontId="1" fillId="0" borderId="7" xfId="0" applyFont="1" applyBorder="1" applyAlignment="1">
      <alignment horizontal="center" vertical="top" wrapText="1"/>
    </xf>
    <xf numFmtId="0" fontId="1" fillId="0" borderId="1" xfId="0" applyFont="1" applyBorder="1" applyAlignment="1">
      <alignment horizontal="center" vertical="top" wrapText="1"/>
    </xf>
    <xf numFmtId="0" fontId="1" fillId="0" borderId="10" xfId="0" applyFont="1" applyBorder="1" applyAlignment="1">
      <alignment horizontal="center" vertical="center" wrapText="1"/>
    </xf>
    <xf numFmtId="165" fontId="1" fillId="3" borderId="7" xfId="0" applyNumberFormat="1" applyFont="1" applyFill="1" applyBorder="1" applyAlignment="1" applyProtection="1">
      <alignment horizontal="center" vertical="top" wrapText="1"/>
      <protection locked="0"/>
    </xf>
    <xf numFmtId="165" fontId="1" fillId="2" borderId="7" xfId="0" applyNumberFormat="1" applyFont="1" applyFill="1" applyBorder="1" applyAlignment="1" applyProtection="1">
      <alignment horizontal="center" vertical="center" wrapText="1"/>
      <protection locked="0"/>
    </xf>
    <xf numFmtId="0" fontId="2" fillId="0" borderId="7" xfId="0" applyFont="1" applyBorder="1" applyAlignment="1">
      <alignment horizontal="justify" vertical="top" wrapText="1"/>
    </xf>
    <xf numFmtId="0" fontId="7" fillId="0" borderId="10" xfId="0" applyFont="1" applyBorder="1" applyAlignment="1">
      <alignment horizontal="center" vertical="center" wrapText="1"/>
    </xf>
    <xf numFmtId="49" fontId="2" fillId="0" borderId="10" xfId="0" applyNumberFormat="1" applyFont="1" applyBorder="1" applyAlignment="1">
      <alignment horizontal="center" vertical="top" wrapText="1"/>
    </xf>
    <xf numFmtId="0" fontId="2" fillId="4" borderId="11" xfId="0" applyFont="1" applyFill="1" applyBorder="1" applyAlignment="1">
      <alignment vertical="top"/>
    </xf>
    <xf numFmtId="0" fontId="2" fillId="4" borderId="11" xfId="0" applyFont="1" applyFill="1" applyBorder="1" applyAlignment="1">
      <alignment horizontal="left" vertical="top"/>
    </xf>
    <xf numFmtId="0" fontId="3" fillId="2" borderId="7" xfId="0" applyFont="1" applyFill="1" applyBorder="1" applyAlignment="1" applyProtection="1">
      <alignment horizontal="center" vertical="center"/>
      <protection locked="0"/>
    </xf>
    <xf numFmtId="0" fontId="0" fillId="3" borderId="11" xfId="0" applyFill="1" applyBorder="1" applyAlignment="1" applyProtection="1">
      <alignment horizontal="center" vertical="center" wrapText="1"/>
      <protection locked="0"/>
    </xf>
    <xf numFmtId="0" fontId="2" fillId="0" borderId="18" xfId="0" applyFont="1" applyBorder="1" applyAlignment="1">
      <alignment vertical="center" wrapText="1"/>
    </xf>
    <xf numFmtId="0" fontId="2" fillId="0" borderId="7" xfId="0" applyFont="1" applyBorder="1" applyAlignment="1" applyProtection="1">
      <alignment horizontal="center" vertical="center" wrapText="1"/>
    </xf>
    <xf numFmtId="0" fontId="2" fillId="0" borderId="7" xfId="0" applyFont="1" applyBorder="1" applyAlignment="1">
      <alignment horizontal="center" vertical="center" wrapText="1"/>
    </xf>
    <xf numFmtId="0" fontId="1" fillId="4" borderId="15" xfId="0" applyNumberFormat="1" applyFont="1" applyFill="1" applyBorder="1" applyAlignment="1" applyProtection="1">
      <alignment horizontal="center" vertical="top" wrapText="1"/>
    </xf>
    <xf numFmtId="0" fontId="1" fillId="2" borderId="15"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center" vertical="center" wrapText="1"/>
      <protection locked="0"/>
    </xf>
    <xf numFmtId="0" fontId="2" fillId="0" borderId="17" xfId="0" applyFont="1" applyBorder="1" applyAlignment="1">
      <alignment horizontal="center" vertical="top" wrapText="1"/>
    </xf>
    <xf numFmtId="49" fontId="2" fillId="0" borderId="5" xfId="0" applyNumberFormat="1" applyFont="1" applyBorder="1" applyAlignment="1">
      <alignment horizontal="center" vertical="top" wrapText="1"/>
    </xf>
    <xf numFmtId="0" fontId="1" fillId="4" borderId="7" xfId="0" applyFont="1" applyFill="1" applyBorder="1" applyProtection="1"/>
    <xf numFmtId="0" fontId="1" fillId="0" borderId="7" xfId="0" applyNumberFormat="1" applyFont="1" applyFill="1" applyBorder="1" applyAlignment="1" applyProtection="1">
      <alignment vertical="center"/>
    </xf>
    <xf numFmtId="0" fontId="1" fillId="0" borderId="7" xfId="0" applyFont="1" applyFill="1" applyBorder="1" applyAlignment="1" applyProtection="1">
      <alignment horizontal="center"/>
    </xf>
    <xf numFmtId="1" fontId="1" fillId="3" borderId="1" xfId="0" applyNumberFormat="1" applyFont="1" applyFill="1" applyBorder="1" applyAlignment="1" applyProtection="1">
      <alignment horizontal="center" vertical="top" wrapText="1"/>
      <protection locked="0"/>
    </xf>
    <xf numFmtId="4" fontId="7" fillId="0" borderId="7" xfId="0" applyNumberFormat="1" applyFont="1" applyFill="1" applyBorder="1" applyAlignment="1" applyProtection="1">
      <alignment horizontal="center" vertical="top" wrapText="1"/>
      <protection hidden="1"/>
    </xf>
    <xf numFmtId="4" fontId="1" fillId="3" borderId="7" xfId="0" applyNumberFormat="1" applyFont="1" applyFill="1" applyBorder="1" applyAlignment="1" applyProtection="1">
      <alignment horizontal="center" vertical="center" wrapText="1"/>
      <protection locked="0"/>
    </xf>
    <xf numFmtId="4" fontId="1" fillId="3" borderId="15" xfId="0" applyNumberFormat="1" applyFont="1" applyFill="1" applyBorder="1" applyAlignment="1" applyProtection="1">
      <alignment horizontal="center" vertical="center" wrapText="1"/>
      <protection locked="0"/>
    </xf>
    <xf numFmtId="49" fontId="3" fillId="0" borderId="0" xfId="0" applyNumberFormat="1" applyFont="1"/>
    <xf numFmtId="0" fontId="1" fillId="4" borderId="15" xfId="0" applyNumberFormat="1" applyFont="1" applyFill="1" applyBorder="1" applyAlignment="1" applyProtection="1">
      <alignment horizontal="center" vertical="center" wrapText="1"/>
    </xf>
    <xf numFmtId="0" fontId="1" fillId="4" borderId="1" xfId="0" applyNumberFormat="1" applyFont="1" applyFill="1" applyBorder="1" applyAlignment="1" applyProtection="1">
      <alignment horizontal="center" vertical="center" wrapText="1"/>
    </xf>
    <xf numFmtId="0" fontId="2" fillId="0" borderId="0" xfId="0" applyFont="1"/>
    <xf numFmtId="0" fontId="7" fillId="0" borderId="0" xfId="0" applyFont="1" applyAlignment="1">
      <alignment horizontal="left" vertical="center" indent="8"/>
    </xf>
    <xf numFmtId="0" fontId="1" fillId="0" borderId="0" xfId="0" applyFont="1" applyAlignment="1">
      <alignment horizontal="left" vertical="center"/>
    </xf>
    <xf numFmtId="0" fontId="2" fillId="0" borderId="5" xfId="0" applyFont="1" applyBorder="1" applyAlignment="1">
      <alignment horizontal="center" vertical="top" wrapText="1"/>
    </xf>
    <xf numFmtId="0" fontId="2" fillId="0" borderId="7" xfId="0" applyFont="1" applyBorder="1" applyAlignment="1">
      <alignment horizontal="center" vertical="center"/>
    </xf>
    <xf numFmtId="0" fontId="2" fillId="4" borderId="7" xfId="0" applyFont="1" applyFill="1" applyBorder="1" applyAlignment="1">
      <alignment horizontal="center" vertical="center"/>
    </xf>
    <xf numFmtId="0" fontId="2" fillId="0" borderId="0" xfId="0" applyFont="1" applyAlignment="1">
      <alignment horizontal="center"/>
    </xf>
    <xf numFmtId="0" fontId="1" fillId="0" borderId="0" xfId="0" applyFont="1" applyAlignment="1">
      <alignment horizontal="center"/>
    </xf>
    <xf numFmtId="0" fontId="2" fillId="0" borderId="0" xfId="0" applyFont="1" applyAlignment="1"/>
    <xf numFmtId="0" fontId="0" fillId="0" borderId="0" xfId="0" applyAlignment="1">
      <alignment horizontal="center" vertical="top" wrapText="1"/>
    </xf>
    <xf numFmtId="0" fontId="0" fillId="0" borderId="0" xfId="0" applyAlignment="1">
      <alignment horizontal="center"/>
    </xf>
    <xf numFmtId="0" fontId="7" fillId="0" borderId="0" xfId="0" applyFont="1" applyAlignment="1">
      <alignment horizontal="center"/>
    </xf>
    <xf numFmtId="0" fontId="11" fillId="0" borderId="0" xfId="0" applyFont="1" applyAlignment="1">
      <alignment horizontal="center" vertical="top"/>
    </xf>
    <xf numFmtId="0" fontId="2" fillId="0" borderId="0" xfId="0" applyFont="1" applyAlignment="1">
      <alignment horizontal="center" vertical="top"/>
    </xf>
    <xf numFmtId="0" fontId="7" fillId="0" borderId="0" xfId="0" applyFont="1" applyAlignment="1">
      <alignment horizontal="center" vertical="top"/>
    </xf>
    <xf numFmtId="0" fontId="12" fillId="0" borderId="0" xfId="0" applyFont="1" applyAlignment="1">
      <alignment horizontal="center" vertical="top"/>
    </xf>
    <xf numFmtId="0" fontId="1" fillId="0" borderId="7" xfId="0" applyFont="1" applyBorder="1" applyAlignment="1">
      <alignment horizontal="center" vertical="center"/>
    </xf>
    <xf numFmtId="0" fontId="2" fillId="0" borderId="0" xfId="0" applyFont="1" applyAlignment="1">
      <alignment wrapText="1"/>
    </xf>
    <xf numFmtId="0" fontId="1" fillId="0" borderId="1" xfId="0" applyFont="1" applyBorder="1" applyAlignment="1">
      <alignment horizontal="center" vertical="top" wrapText="1"/>
    </xf>
    <xf numFmtId="0" fontId="2" fillId="0" borderId="0" xfId="0" applyFont="1" applyAlignment="1"/>
    <xf numFmtId="0" fontId="1" fillId="0" borderId="7" xfId="0" applyFont="1" applyBorder="1" applyAlignment="1">
      <alignment horizontal="center" vertical="top" wrapText="1"/>
    </xf>
    <xf numFmtId="0" fontId="11" fillId="0" borderId="0" xfId="0" applyFont="1" applyAlignment="1"/>
    <xf numFmtId="4" fontId="1" fillId="3" borderId="7" xfId="0" applyNumberFormat="1" applyFont="1" applyFill="1" applyBorder="1" applyAlignment="1" applyProtection="1">
      <alignment horizontal="center" vertical="center" wrapText="1"/>
      <protection locked="0"/>
    </xf>
    <xf numFmtId="4" fontId="1" fillId="3" borderId="15" xfId="0" applyNumberFormat="1" applyFont="1" applyFill="1" applyBorder="1" applyAlignment="1" applyProtection="1">
      <alignment horizontal="center" vertical="center" wrapText="1"/>
      <protection locked="0"/>
    </xf>
    <xf numFmtId="0" fontId="12" fillId="0" borderId="0" xfId="0" applyFont="1" applyAlignment="1">
      <alignment horizontal="center"/>
    </xf>
    <xf numFmtId="0" fontId="2" fillId="0" borderId="0" xfId="0" applyFont="1" applyAlignment="1">
      <alignment horizontal="center"/>
    </xf>
    <xf numFmtId="0" fontId="2" fillId="0" borderId="0" xfId="0" applyFont="1" applyAlignment="1">
      <alignment horizontal="justify"/>
    </xf>
    <xf numFmtId="0" fontId="1" fillId="0" borderId="0" xfId="0" applyFont="1" applyAlignment="1">
      <alignment horizontal="center"/>
    </xf>
    <xf numFmtId="0" fontId="0" fillId="0" borderId="0" xfId="0" applyAlignment="1">
      <alignment horizontal="center" vertical="top" wrapText="1"/>
    </xf>
    <xf numFmtId="0" fontId="1" fillId="0" borderId="1" xfId="0" applyFont="1" applyBorder="1" applyAlignment="1">
      <alignment horizontal="center" vertical="top" wrapText="1"/>
    </xf>
    <xf numFmtId="0" fontId="1" fillId="0" borderId="10" xfId="0" applyFont="1" applyBorder="1" applyAlignment="1">
      <alignment horizontal="center" vertical="center" wrapText="1"/>
    </xf>
    <xf numFmtId="0" fontId="1" fillId="0" borderId="0" xfId="0" applyFont="1" applyAlignment="1"/>
    <xf numFmtId="0" fontId="2" fillId="0" borderId="0" xfId="0" applyFont="1" applyAlignment="1">
      <alignment horizontal="center"/>
    </xf>
    <xf numFmtId="0" fontId="0" fillId="0" borderId="0" xfId="0" applyAlignment="1"/>
    <xf numFmtId="166" fontId="1" fillId="2" borderId="4" xfId="0" applyNumberFormat="1" applyFont="1" applyFill="1" applyBorder="1" applyAlignment="1" applyProtection="1">
      <alignment horizontal="center"/>
      <protection locked="0"/>
    </xf>
    <xf numFmtId="166" fontId="0" fillId="2" borderId="4" xfId="0" applyNumberFormat="1" applyFill="1" applyBorder="1" applyAlignment="1" applyProtection="1">
      <protection locked="0"/>
    </xf>
    <xf numFmtId="0" fontId="2" fillId="0" borderId="0" xfId="0" applyFont="1" applyAlignment="1">
      <alignment horizontal="justify"/>
    </xf>
    <xf numFmtId="49" fontId="1" fillId="2" borderId="4" xfId="0" applyNumberFormat="1" applyFont="1" applyFill="1" applyBorder="1" applyAlignment="1" applyProtection="1">
      <alignment horizontal="center"/>
      <protection locked="0"/>
    </xf>
    <xf numFmtId="49" fontId="0" fillId="2" borderId="4" xfId="0" applyNumberFormat="1" applyFill="1" applyBorder="1" applyAlignment="1" applyProtection="1">
      <protection locked="0"/>
    </xf>
    <xf numFmtId="0" fontId="2" fillId="0" borderId="9" xfId="0" applyFont="1" applyBorder="1" applyAlignment="1" applyProtection="1">
      <alignment horizontal="left" vertical="top" wrapText="1" indent="1"/>
    </xf>
    <xf numFmtId="0" fontId="0" fillId="0" borderId="9" xfId="0" applyBorder="1" applyAlignment="1" applyProtection="1">
      <alignment horizontal="left" indent="1"/>
    </xf>
    <xf numFmtId="0" fontId="0" fillId="0" borderId="11" xfId="0" applyBorder="1" applyAlignment="1" applyProtection="1">
      <alignment horizontal="left" indent="1"/>
    </xf>
    <xf numFmtId="0" fontId="2" fillId="0" borderId="10" xfId="0" applyFont="1" applyBorder="1" applyAlignment="1">
      <alignment horizontal="left" vertical="top" wrapText="1" indent="1"/>
    </xf>
    <xf numFmtId="0" fontId="0" fillId="0" borderId="9" xfId="0" applyBorder="1" applyAlignment="1">
      <alignment horizontal="left" wrapText="1" indent="1"/>
    </xf>
    <xf numFmtId="0" fontId="0" fillId="0" borderId="11" xfId="0" applyBorder="1" applyAlignment="1">
      <alignment horizontal="left" wrapText="1" indent="1"/>
    </xf>
    <xf numFmtId="0" fontId="1" fillId="2" borderId="10"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1" xfId="0" applyFont="1" applyFill="1" applyBorder="1" applyAlignment="1" applyProtection="1">
      <alignment horizontal="left" vertical="top" wrapText="1"/>
      <protection locked="0"/>
    </xf>
    <xf numFmtId="0" fontId="2" fillId="0" borderId="10" xfId="0" applyFont="1" applyBorder="1" applyAlignment="1" applyProtection="1">
      <alignment horizontal="left" vertical="top" wrapText="1" indent="1"/>
    </xf>
    <xf numFmtId="0" fontId="0" fillId="0" borderId="9" xfId="0" applyBorder="1" applyAlignment="1" applyProtection="1">
      <alignment horizontal="left" wrapText="1" indent="1"/>
    </xf>
    <xf numFmtId="0" fontId="0" fillId="0" borderId="11" xfId="0" applyBorder="1" applyAlignment="1" applyProtection="1">
      <alignment horizontal="left" wrapText="1" indent="1"/>
    </xf>
    <xf numFmtId="0" fontId="2" fillId="0" borderId="9" xfId="0" applyFont="1" applyBorder="1" applyAlignment="1">
      <alignment horizontal="left" wrapText="1" indent="1"/>
    </xf>
    <xf numFmtId="0" fontId="2" fillId="0" borderId="11" xfId="0" applyFont="1" applyBorder="1" applyAlignment="1">
      <alignment horizontal="left" wrapText="1" indent="1"/>
    </xf>
    <xf numFmtId="0" fontId="2" fillId="0" borderId="7" xfId="0" applyFont="1" applyBorder="1" applyAlignment="1">
      <alignment horizontal="justify" vertical="top" wrapText="1"/>
    </xf>
    <xf numFmtId="0" fontId="1" fillId="0" borderId="13" xfId="0" applyFont="1" applyBorder="1" applyAlignment="1" applyProtection="1">
      <alignment horizontal="left" vertical="top" wrapText="1" indent="1"/>
    </xf>
    <xf numFmtId="0" fontId="0" fillId="0" borderId="4" xfId="0" applyBorder="1" applyAlignment="1" applyProtection="1">
      <alignment horizontal="left" vertical="top" wrapText="1" indent="1"/>
    </xf>
    <xf numFmtId="0" fontId="1" fillId="4" borderId="17"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wrapText="1"/>
    </xf>
    <xf numFmtId="0" fontId="1" fillId="0" borderId="16" xfId="0" applyFont="1" applyBorder="1" applyAlignment="1">
      <alignment horizontal="left" vertical="top" wrapText="1" indent="1"/>
    </xf>
    <xf numFmtId="0" fontId="0" fillId="0" borderId="8" xfId="0" applyBorder="1" applyAlignment="1">
      <alignment horizontal="left" vertical="top" wrapText="1" indent="1"/>
    </xf>
    <xf numFmtId="0" fontId="1" fillId="0" borderId="10" xfId="0" applyFont="1" applyBorder="1" applyAlignment="1">
      <alignment horizontal="left" vertical="top" wrapText="1" indent="1"/>
    </xf>
    <xf numFmtId="0" fontId="0" fillId="0" borderId="9" xfId="0" applyBorder="1" applyAlignment="1">
      <alignment horizontal="left" vertical="top" wrapText="1" indent="1"/>
    </xf>
    <xf numFmtId="0" fontId="7" fillId="0" borderId="16" xfId="0" applyFont="1" applyBorder="1" applyAlignment="1">
      <alignment horizontal="left" vertical="top" wrapText="1" indent="1"/>
    </xf>
    <xf numFmtId="0" fontId="7" fillId="0" borderId="8" xfId="0" applyFont="1" applyBorder="1" applyAlignment="1">
      <alignment horizontal="left" vertical="top" wrapText="1" indent="1"/>
    </xf>
    <xf numFmtId="0" fontId="7" fillId="0" borderId="2" xfId="0" applyFont="1" applyBorder="1" applyAlignment="1">
      <alignment horizontal="left" vertical="top" wrapText="1" indent="1"/>
    </xf>
    <xf numFmtId="0" fontId="7" fillId="0" borderId="17" xfId="0" applyFont="1" applyBorder="1" applyAlignment="1">
      <alignment horizontal="left" vertical="top" wrapText="1" indent="1"/>
    </xf>
    <xf numFmtId="0" fontId="7" fillId="0" borderId="0" xfId="0" applyFont="1" applyBorder="1" applyAlignment="1">
      <alignment horizontal="left" vertical="top" wrapText="1" indent="1"/>
    </xf>
    <xf numFmtId="0" fontId="7" fillId="0" borderId="3" xfId="0" applyFont="1" applyBorder="1" applyAlignment="1">
      <alignment horizontal="left" vertical="top" wrapText="1" indent="1"/>
    </xf>
    <xf numFmtId="0" fontId="7" fillId="0" borderId="13" xfId="0" applyFont="1" applyBorder="1" applyAlignment="1">
      <alignment horizontal="left" vertical="top" wrapText="1" indent="1"/>
    </xf>
    <xf numFmtId="0" fontId="7" fillId="0" borderId="4" xfId="0" applyFont="1" applyBorder="1" applyAlignment="1">
      <alignment horizontal="left" vertical="top" wrapText="1" indent="1"/>
    </xf>
    <xf numFmtId="0" fontId="7" fillId="0" borderId="14" xfId="0" applyFont="1" applyBorder="1" applyAlignment="1">
      <alignment horizontal="left" vertical="top" wrapText="1" indent="1"/>
    </xf>
    <xf numFmtId="0" fontId="1" fillId="4" borderId="10" xfId="0" applyNumberFormat="1" applyFont="1" applyFill="1" applyBorder="1" applyAlignment="1" applyProtection="1">
      <alignment horizontal="center" vertical="top" wrapText="1"/>
      <protection locked="0"/>
    </xf>
    <xf numFmtId="0" fontId="11" fillId="4" borderId="11" xfId="0" applyNumberFormat="1" applyFont="1" applyFill="1" applyBorder="1" applyAlignment="1" applyProtection="1">
      <alignment horizontal="center" vertical="top" wrapText="1"/>
      <protection locked="0"/>
    </xf>
    <xf numFmtId="0" fontId="1" fillId="2" borderId="10" xfId="0" applyNumberFormat="1" applyFont="1" applyFill="1" applyBorder="1" applyAlignment="1" applyProtection="1">
      <alignment horizontal="center" vertical="center" wrapText="1"/>
      <protection locked="0"/>
    </xf>
    <xf numFmtId="0" fontId="1" fillId="2" borderId="9" xfId="0" applyNumberFormat="1" applyFont="1" applyFill="1" applyBorder="1" applyAlignment="1" applyProtection="1">
      <alignment horizontal="center" vertical="center" wrapText="1"/>
      <protection locked="0"/>
    </xf>
    <xf numFmtId="0" fontId="1" fillId="2" borderId="11" xfId="0" applyNumberFormat="1" applyFont="1" applyFill="1" applyBorder="1" applyAlignment="1" applyProtection="1">
      <alignment horizontal="center" vertical="center" wrapText="1"/>
      <protection locked="0"/>
    </xf>
    <xf numFmtId="0" fontId="2" fillId="0" borderId="16" xfId="0" applyFont="1" applyBorder="1" applyAlignment="1">
      <alignment horizontal="left" vertical="top" wrapText="1"/>
    </xf>
    <xf numFmtId="0" fontId="2" fillId="0" borderId="2"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1" fillId="3" borderId="10" xfId="0" applyNumberFormat="1" applyFont="1" applyFill="1" applyBorder="1" applyAlignment="1" applyProtection="1">
      <alignment horizontal="center" vertical="center" wrapText="1"/>
      <protection locked="0"/>
    </xf>
    <xf numFmtId="0" fontId="1" fillId="3" borderId="9" xfId="0" applyNumberFormat="1" applyFont="1" applyFill="1" applyBorder="1" applyAlignment="1" applyProtection="1">
      <alignment horizontal="center" vertical="center" wrapText="1"/>
      <protection locked="0"/>
    </xf>
    <xf numFmtId="0" fontId="1" fillId="3" borderId="11" xfId="0" applyNumberFormat="1" applyFont="1" applyFill="1" applyBorder="1" applyAlignment="1" applyProtection="1">
      <alignment horizontal="center" vertical="center" wrapText="1"/>
      <protection locked="0"/>
    </xf>
    <xf numFmtId="0" fontId="1" fillId="3" borderId="4" xfId="0" applyNumberFormat="1" applyFont="1" applyFill="1" applyBorder="1" applyAlignment="1" applyProtection="1">
      <alignment horizontal="center" vertical="center" wrapText="1"/>
      <protection locked="0"/>
    </xf>
    <xf numFmtId="0" fontId="1" fillId="3" borderId="14" xfId="0" applyNumberFormat="1" applyFont="1" applyFill="1" applyBorder="1" applyAlignment="1" applyProtection="1">
      <alignment horizontal="center" vertical="center" wrapText="1"/>
      <protection locked="0"/>
    </xf>
    <xf numFmtId="0" fontId="21" fillId="0" borderId="0" xfId="0" applyFont="1" applyAlignment="1" applyProtection="1">
      <alignment wrapText="1"/>
      <protection hidden="1"/>
    </xf>
    <xf numFmtId="0" fontId="0" fillId="0" borderId="0" xfId="0"/>
    <xf numFmtId="0" fontId="1" fillId="0" borderId="9" xfId="0" applyFont="1" applyBorder="1" applyAlignment="1">
      <alignment horizontal="center" vertical="top" wrapText="1"/>
    </xf>
    <xf numFmtId="0" fontId="1" fillId="0" borderId="11" xfId="0" applyFont="1" applyBorder="1" applyAlignment="1">
      <alignment horizontal="center" vertical="top" wrapText="1"/>
    </xf>
    <xf numFmtId="4" fontId="1" fillId="2" borderId="10" xfId="0" applyNumberFormat="1" applyFont="1" applyFill="1" applyBorder="1" applyAlignment="1" applyProtection="1">
      <alignment horizontal="center" vertical="center" wrapText="1"/>
      <protection locked="0"/>
    </xf>
    <xf numFmtId="4" fontId="1" fillId="2" borderId="9" xfId="0" applyNumberFormat="1" applyFont="1" applyFill="1" applyBorder="1" applyAlignment="1" applyProtection="1">
      <alignment horizontal="center" vertical="center" wrapText="1"/>
      <protection locked="0"/>
    </xf>
    <xf numFmtId="4" fontId="1" fillId="2" borderId="11" xfId="0" applyNumberFormat="1" applyFont="1" applyFill="1" applyBorder="1" applyAlignment="1" applyProtection="1">
      <alignment horizontal="center" vertical="center" wrapText="1"/>
      <protection locked="0"/>
    </xf>
    <xf numFmtId="4" fontId="1" fillId="4" borderId="10" xfId="0" applyNumberFormat="1" applyFont="1" applyFill="1" applyBorder="1" applyAlignment="1" applyProtection="1">
      <alignment horizontal="center" vertical="center" wrapText="1"/>
    </xf>
    <xf numFmtId="4" fontId="1" fillId="4" borderId="9" xfId="0" applyNumberFormat="1" applyFont="1" applyFill="1" applyBorder="1" applyAlignment="1" applyProtection="1">
      <alignment horizontal="center" vertical="center" wrapText="1"/>
    </xf>
    <xf numFmtId="4" fontId="1" fillId="4" borderId="11" xfId="0" applyNumberFormat="1" applyFont="1" applyFill="1" applyBorder="1" applyAlignment="1" applyProtection="1">
      <alignment horizontal="center" vertical="center" wrapText="1"/>
    </xf>
    <xf numFmtId="0" fontId="2" fillId="0" borderId="17" xfId="0" applyFont="1" applyBorder="1" applyAlignment="1">
      <alignment horizontal="left" vertical="top" wrapText="1" indent="1"/>
    </xf>
    <xf numFmtId="0" fontId="16" fillId="0" borderId="0" xfId="0" applyFont="1" applyBorder="1" applyAlignment="1">
      <alignment horizontal="left" vertical="top" wrapText="1" indent="1"/>
    </xf>
    <xf numFmtId="0" fontId="1" fillId="2" borderId="0" xfId="0" applyFont="1"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2" fillId="0" borderId="9" xfId="0" applyFont="1" applyBorder="1" applyAlignment="1">
      <alignment horizontal="left" vertical="top" wrapText="1" indent="1"/>
    </xf>
    <xf numFmtId="0" fontId="2" fillId="0" borderId="11" xfId="0" applyFont="1" applyBorder="1" applyAlignment="1">
      <alignment horizontal="left" vertical="top" wrapText="1" indent="1"/>
    </xf>
    <xf numFmtId="0" fontId="11" fillId="2" borderId="13" xfId="0" applyFont="1" applyFill="1" applyBorder="1" applyAlignment="1" applyProtection="1">
      <alignment horizontal="left" vertical="top" wrapText="1"/>
      <protection locked="0"/>
    </xf>
    <xf numFmtId="0" fontId="11" fillId="2" borderId="4" xfId="0" applyFont="1" applyFill="1" applyBorder="1" applyAlignment="1" applyProtection="1">
      <alignment horizontal="left" vertical="top" wrapText="1"/>
      <protection locked="0"/>
    </xf>
    <xf numFmtId="0" fontId="11" fillId="2" borderId="14" xfId="0" applyFont="1" applyFill="1" applyBorder="1" applyAlignment="1" applyProtection="1">
      <alignment horizontal="left" vertical="top" wrapText="1"/>
      <protection locked="0"/>
    </xf>
    <xf numFmtId="0" fontId="1" fillId="0" borderId="18" xfId="0" applyFont="1" applyBorder="1" applyAlignment="1">
      <alignment horizontal="justify" wrapText="1"/>
    </xf>
    <xf numFmtId="0" fontId="1" fillId="0" borderId="1" xfId="0" applyFont="1" applyBorder="1" applyAlignment="1">
      <alignment horizontal="justify" wrapText="1"/>
    </xf>
    <xf numFmtId="0" fontId="18" fillId="0" borderId="0" xfId="0" applyFont="1" applyAlignment="1" applyProtection="1">
      <alignment wrapText="1"/>
      <protection hidden="1"/>
    </xf>
    <xf numFmtId="0" fontId="0" fillId="0" borderId="0" xfId="0" applyAlignment="1">
      <alignment wrapText="1"/>
    </xf>
    <xf numFmtId="1" fontId="1" fillId="4" borderId="10" xfId="0" applyNumberFormat="1" applyFont="1" applyFill="1" applyBorder="1" applyAlignment="1" applyProtection="1">
      <alignment horizontal="center" vertical="top" wrapText="1"/>
    </xf>
    <xf numFmtId="1" fontId="0" fillId="4" borderId="9" xfId="0" applyNumberFormat="1" applyFill="1" applyBorder="1" applyAlignment="1" applyProtection="1">
      <alignment horizontal="center" vertical="top" wrapText="1"/>
    </xf>
    <xf numFmtId="1" fontId="0" fillId="4" borderId="11" xfId="0" applyNumberFormat="1" applyFill="1" applyBorder="1" applyAlignment="1" applyProtection="1">
      <alignment horizontal="center" vertical="top" wrapText="1"/>
    </xf>
    <xf numFmtId="0" fontId="0" fillId="0" borderId="11" xfId="0" applyBorder="1" applyAlignment="1">
      <alignment horizontal="left" vertical="top" wrapText="1" indent="1"/>
    </xf>
    <xf numFmtId="1" fontId="1" fillId="4" borderId="0" xfId="0" applyNumberFormat="1" applyFont="1" applyFill="1" applyBorder="1" applyAlignment="1" applyProtection="1">
      <alignment horizontal="center" vertical="top" wrapText="1"/>
    </xf>
    <xf numFmtId="1" fontId="0" fillId="4" borderId="0" xfId="0" applyNumberFormat="1" applyFill="1" applyBorder="1" applyAlignment="1" applyProtection="1">
      <alignment horizontal="center" vertical="top" wrapText="1"/>
    </xf>
    <xf numFmtId="1" fontId="1" fillId="4" borderId="9" xfId="0" applyNumberFormat="1" applyFont="1" applyFill="1" applyBorder="1" applyAlignment="1" applyProtection="1">
      <alignment horizontal="center" vertical="top" wrapText="1"/>
    </xf>
    <xf numFmtId="0" fontId="2"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23" fillId="0" borderId="0" xfId="0" applyFont="1" applyFill="1" applyBorder="1" applyAlignment="1">
      <alignment horizontal="center" vertical="top" wrapText="1"/>
    </xf>
    <xf numFmtId="0" fontId="9" fillId="0" borderId="16" xfId="0" applyFont="1" applyFill="1" applyBorder="1" applyAlignment="1" applyProtection="1">
      <alignment horizontal="center" vertical="top" wrapText="1"/>
    </xf>
    <xf numFmtId="0" fontId="9" fillId="0" borderId="8" xfId="0" applyFont="1" applyFill="1" applyBorder="1" applyAlignment="1" applyProtection="1">
      <alignment horizontal="center" vertical="top" wrapText="1"/>
    </xf>
    <xf numFmtId="0" fontId="9" fillId="0" borderId="2" xfId="0" applyFont="1" applyFill="1" applyBorder="1" applyAlignment="1" applyProtection="1">
      <alignment horizontal="center" vertical="top" wrapText="1"/>
    </xf>
    <xf numFmtId="0" fontId="9" fillId="0" borderId="13" xfId="0" applyFont="1" applyFill="1" applyBorder="1" applyAlignment="1" applyProtection="1">
      <alignment horizontal="center" vertical="top" wrapText="1"/>
    </xf>
    <xf numFmtId="0" fontId="9" fillId="0" borderId="4" xfId="0" applyFont="1" applyFill="1" applyBorder="1" applyAlignment="1" applyProtection="1">
      <alignment horizontal="center" vertical="top" wrapText="1"/>
    </xf>
    <xf numFmtId="0" fontId="9" fillId="0" borderId="14" xfId="0" applyFont="1" applyFill="1" applyBorder="1" applyAlignment="1" applyProtection="1">
      <alignment horizontal="center" vertical="top" wrapText="1"/>
    </xf>
    <xf numFmtId="0" fontId="1" fillId="4" borderId="9" xfId="0" applyNumberFormat="1" applyFont="1" applyFill="1" applyBorder="1" applyAlignment="1" applyProtection="1">
      <alignment horizontal="center" vertical="top" wrapText="1"/>
      <protection locked="0"/>
    </xf>
    <xf numFmtId="0" fontId="1" fillId="4" borderId="11" xfId="0" applyNumberFormat="1" applyFont="1" applyFill="1" applyBorder="1" applyAlignment="1" applyProtection="1">
      <alignment horizontal="center" vertical="top" wrapText="1"/>
      <protection locked="0"/>
    </xf>
    <xf numFmtId="0" fontId="1" fillId="4" borderId="8" xfId="0" applyNumberFormat="1" applyFont="1" applyFill="1" applyBorder="1" applyAlignment="1" applyProtection="1">
      <alignment horizontal="center" vertical="center" wrapText="1"/>
      <protection locked="0"/>
    </xf>
    <xf numFmtId="0" fontId="1" fillId="4" borderId="2" xfId="0" applyNumberFormat="1" applyFont="1" applyFill="1" applyBorder="1" applyAlignment="1" applyProtection="1">
      <alignment horizontal="center" vertical="center" wrapText="1"/>
      <protection locked="0"/>
    </xf>
    <xf numFmtId="0" fontId="1" fillId="4" borderId="0" xfId="0" applyNumberFormat="1" applyFont="1" applyFill="1" applyBorder="1" applyAlignment="1" applyProtection="1">
      <alignment horizontal="center" vertical="center" wrapText="1"/>
      <protection locked="0"/>
    </xf>
    <xf numFmtId="0" fontId="1" fillId="4" borderId="3" xfId="0" applyNumberFormat="1" applyFont="1" applyFill="1" applyBorder="1" applyAlignment="1" applyProtection="1">
      <alignment horizontal="center" vertical="center" wrapText="1"/>
      <protection locked="0"/>
    </xf>
    <xf numFmtId="0" fontId="1" fillId="4" borderId="0" xfId="0" applyNumberFormat="1" applyFont="1" applyFill="1" applyBorder="1" applyAlignment="1" applyProtection="1">
      <alignment horizontal="center" vertical="top" wrapText="1"/>
      <protection locked="0"/>
    </xf>
    <xf numFmtId="0" fontId="1" fillId="4" borderId="3" xfId="0" applyNumberFormat="1" applyFont="1" applyFill="1" applyBorder="1" applyAlignment="1" applyProtection="1">
      <alignment horizontal="center" vertical="top" wrapText="1"/>
      <protection locked="0"/>
    </xf>
    <xf numFmtId="0" fontId="1" fillId="0" borderId="8" xfId="0" applyFont="1" applyBorder="1" applyAlignment="1">
      <alignment horizontal="left" vertical="top" wrapText="1" indent="1"/>
    </xf>
    <xf numFmtId="0" fontId="1" fillId="0" borderId="2" xfId="0" applyFont="1" applyBorder="1" applyAlignment="1">
      <alignment horizontal="left" vertical="top" wrapText="1" indent="1"/>
    </xf>
    <xf numFmtId="0" fontId="0" fillId="0" borderId="4" xfId="0" applyBorder="1" applyAlignment="1">
      <alignment horizontal="left" vertical="top" wrapText="1" indent="1"/>
    </xf>
    <xf numFmtId="166" fontId="1" fillId="2" borderId="17" xfId="0" applyNumberFormat="1" applyFont="1" applyFill="1" applyBorder="1" applyAlignment="1" applyProtection="1">
      <alignment horizontal="left" vertical="top" wrapText="1"/>
      <protection locked="0"/>
    </xf>
    <xf numFmtId="166" fontId="1" fillId="2" borderId="0" xfId="0" applyNumberFormat="1" applyFont="1" applyFill="1" applyBorder="1" applyAlignment="1" applyProtection="1">
      <alignment horizontal="left" vertical="top" wrapText="1"/>
      <protection locked="0"/>
    </xf>
    <xf numFmtId="166" fontId="1" fillId="2" borderId="3" xfId="0" applyNumberFormat="1" applyFont="1" applyFill="1" applyBorder="1" applyAlignment="1" applyProtection="1">
      <alignment horizontal="left" vertical="top" wrapText="1"/>
      <protection locked="0"/>
    </xf>
    <xf numFmtId="4" fontId="1" fillId="0" borderId="10" xfId="0" applyNumberFormat="1" applyFont="1" applyBorder="1" applyAlignment="1" applyProtection="1">
      <alignment horizontal="center" vertical="center" wrapText="1"/>
      <protection hidden="1"/>
    </xf>
    <xf numFmtId="4" fontId="1" fillId="0" borderId="9" xfId="0" applyNumberFormat="1" applyFont="1" applyBorder="1" applyAlignment="1" applyProtection="1">
      <alignment horizontal="center" vertical="center" wrapText="1"/>
      <protection hidden="1"/>
    </xf>
    <xf numFmtId="4" fontId="1" fillId="0" borderId="11" xfId="0" applyNumberFormat="1" applyFont="1" applyBorder="1" applyAlignment="1" applyProtection="1">
      <alignment horizontal="center" vertical="center" wrapText="1"/>
      <protection hidden="1"/>
    </xf>
    <xf numFmtId="0" fontId="2" fillId="0" borderId="1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4" xfId="0" applyFont="1" applyBorder="1" applyAlignment="1">
      <alignment horizontal="center" vertical="center" wrapText="1"/>
    </xf>
    <xf numFmtId="0" fontId="1" fillId="0" borderId="10" xfId="0" applyFont="1" applyBorder="1" applyAlignment="1">
      <alignment horizontal="center" vertical="top" wrapText="1"/>
    </xf>
    <xf numFmtId="0" fontId="1" fillId="0" borderId="9" xfId="0" applyFont="1" applyBorder="1" applyAlignment="1">
      <alignment horizontal="left" vertical="top" wrapText="1" indent="1"/>
    </xf>
    <xf numFmtId="0" fontId="1" fillId="0" borderId="11" xfId="0" applyFont="1" applyBorder="1" applyAlignment="1">
      <alignment horizontal="left" vertical="top" wrapText="1" indent="1"/>
    </xf>
    <xf numFmtId="0" fontId="1" fillId="0" borderId="10" xfId="0" applyFont="1" applyBorder="1" applyAlignment="1">
      <alignment horizontal="left" vertical="center" wrapText="1" indent="1"/>
    </xf>
    <xf numFmtId="0" fontId="1" fillId="0" borderId="9" xfId="0" applyFont="1" applyBorder="1" applyAlignment="1">
      <alignment horizontal="left" vertical="center" wrapText="1" indent="1"/>
    </xf>
    <xf numFmtId="0" fontId="1" fillId="0" borderId="11" xfId="0" applyFont="1" applyBorder="1" applyAlignment="1">
      <alignment horizontal="left" vertical="center" wrapText="1" indent="1"/>
    </xf>
    <xf numFmtId="0" fontId="3" fillId="0" borderId="8" xfId="0" applyFont="1" applyBorder="1" applyAlignment="1">
      <alignment horizontal="center"/>
    </xf>
    <xf numFmtId="0" fontId="1" fillId="2" borderId="17" xfId="0"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0" fontId="7" fillId="0" borderId="15" xfId="0" applyFont="1" applyBorder="1" applyAlignment="1" applyProtection="1">
      <alignment horizontal="center" vertical="top" wrapText="1"/>
    </xf>
    <xf numFmtId="0" fontId="7" fillId="0" borderId="18" xfId="0" applyFont="1" applyBorder="1" applyAlignment="1" applyProtection="1">
      <alignment horizontal="center" vertical="top" wrapText="1"/>
    </xf>
    <xf numFmtId="0" fontId="7" fillId="0" borderId="1" xfId="0" applyFont="1" applyBorder="1" applyAlignment="1" applyProtection="1">
      <alignment horizontal="center" vertical="top" wrapText="1"/>
    </xf>
    <xf numFmtId="0" fontId="7" fillId="0" borderId="16" xfId="0" applyNumberFormat="1" applyFont="1" applyFill="1" applyBorder="1" applyAlignment="1" applyProtection="1">
      <alignment horizontal="left" vertical="top" wrapText="1"/>
      <protection hidden="1"/>
    </xf>
    <xf numFmtId="0" fontId="7" fillId="0" borderId="8" xfId="0" applyNumberFormat="1" applyFont="1" applyFill="1" applyBorder="1" applyAlignment="1" applyProtection="1">
      <alignment horizontal="left" vertical="top" wrapText="1"/>
      <protection hidden="1"/>
    </xf>
    <xf numFmtId="0" fontId="7" fillId="0" borderId="2" xfId="0" applyNumberFormat="1" applyFont="1" applyFill="1" applyBorder="1" applyAlignment="1" applyProtection="1">
      <alignment horizontal="left" vertical="top" wrapText="1"/>
      <protection hidden="1"/>
    </xf>
    <xf numFmtId="0" fontId="7" fillId="0" borderId="17" xfId="0" applyNumberFormat="1" applyFont="1" applyFill="1" applyBorder="1" applyAlignment="1" applyProtection="1">
      <alignment horizontal="left" vertical="top" wrapText="1"/>
      <protection hidden="1"/>
    </xf>
    <xf numFmtId="0" fontId="7" fillId="0" borderId="0" xfId="0" applyNumberFormat="1" applyFont="1" applyFill="1" applyBorder="1" applyAlignment="1" applyProtection="1">
      <alignment horizontal="left" vertical="top" wrapText="1"/>
      <protection hidden="1"/>
    </xf>
    <xf numFmtId="0" fontId="7" fillId="0" borderId="3" xfId="0" applyNumberFormat="1" applyFont="1" applyFill="1" applyBorder="1" applyAlignment="1" applyProtection="1">
      <alignment horizontal="left" vertical="top" wrapText="1"/>
      <protection hidden="1"/>
    </xf>
    <xf numFmtId="0" fontId="7" fillId="0" borderId="13" xfId="0" applyNumberFormat="1" applyFont="1" applyFill="1" applyBorder="1" applyAlignment="1" applyProtection="1">
      <alignment horizontal="left" vertical="top" wrapText="1"/>
      <protection hidden="1"/>
    </xf>
    <xf numFmtId="0" fontId="7" fillId="0" borderId="4" xfId="0" applyNumberFormat="1" applyFont="1" applyFill="1" applyBorder="1" applyAlignment="1" applyProtection="1">
      <alignment horizontal="left" vertical="top" wrapText="1"/>
      <protection hidden="1"/>
    </xf>
    <xf numFmtId="0" fontId="7" fillId="0" borderId="14" xfId="0" applyNumberFormat="1" applyFont="1" applyFill="1" applyBorder="1" applyAlignment="1" applyProtection="1">
      <alignment horizontal="left" vertical="top" wrapText="1"/>
      <protection hidden="1"/>
    </xf>
    <xf numFmtId="0" fontId="1" fillId="0" borderId="0" xfId="0" applyFont="1" applyAlignment="1">
      <alignment horizontal="center"/>
    </xf>
    <xf numFmtId="0" fontId="2" fillId="0" borderId="0" xfId="0" applyFont="1" applyAlignment="1">
      <alignment horizontal="center" vertical="top" wrapText="1"/>
    </xf>
    <xf numFmtId="0" fontId="0" fillId="0" borderId="0" xfId="0" applyAlignment="1">
      <alignment horizontal="center" vertical="top" wrapText="1"/>
    </xf>
    <xf numFmtId="0" fontId="7" fillId="0" borderId="15" xfId="0" applyFont="1" applyBorder="1" applyAlignment="1">
      <alignment vertical="top" wrapText="1"/>
    </xf>
    <xf numFmtId="0" fontId="7" fillId="0" borderId="1" xfId="0" applyFont="1" applyBorder="1" applyAlignment="1">
      <alignment vertical="top" wrapText="1"/>
    </xf>
    <xf numFmtId="0" fontId="7" fillId="0" borderId="7" xfId="0" applyFont="1" applyBorder="1" applyAlignment="1">
      <alignment horizontal="center" vertical="top" wrapText="1"/>
    </xf>
    <xf numFmtId="0" fontId="7" fillId="0" borderId="16" xfId="0" applyFont="1" applyBorder="1" applyAlignment="1">
      <alignment horizontal="center" vertical="top" wrapText="1"/>
    </xf>
    <xf numFmtId="0" fontId="7" fillId="0" borderId="8" xfId="0" applyFont="1" applyBorder="1" applyAlignment="1">
      <alignment horizontal="center" vertical="top" wrapText="1"/>
    </xf>
    <xf numFmtId="0" fontId="7" fillId="0" borderId="2" xfId="0" applyFont="1" applyBorder="1" applyAlignment="1">
      <alignment horizontal="center" vertical="top" wrapText="1"/>
    </xf>
    <xf numFmtId="0" fontId="7" fillId="0" borderId="13" xfId="0" applyFont="1" applyBorder="1" applyAlignment="1">
      <alignment horizontal="center" vertical="top" wrapText="1"/>
    </xf>
    <xf numFmtId="0" fontId="7" fillId="0" borderId="4" xfId="0" applyFont="1" applyBorder="1" applyAlignment="1">
      <alignment horizontal="center" vertical="top" wrapText="1"/>
    </xf>
    <xf numFmtId="0" fontId="7" fillId="0" borderId="14" xfId="0" applyFont="1" applyBorder="1" applyAlignment="1">
      <alignment horizontal="center" vertical="top" wrapText="1"/>
    </xf>
    <xf numFmtId="166" fontId="7" fillId="0" borderId="0" xfId="0" applyNumberFormat="1" applyFont="1" applyFill="1" applyBorder="1" applyAlignment="1" applyProtection="1">
      <alignment horizontal="center"/>
    </xf>
    <xf numFmtId="164" fontId="1" fillId="0" borderId="0" xfId="0" applyNumberFormat="1" applyFont="1" applyFill="1" applyBorder="1" applyAlignment="1" applyProtection="1">
      <alignment horizontal="center"/>
    </xf>
    <xf numFmtId="0" fontId="9" fillId="0" borderId="1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4" xfId="0" applyFont="1" applyBorder="1" applyAlignment="1">
      <alignment horizontal="center" vertical="center" wrapText="1"/>
    </xf>
    <xf numFmtId="0" fontId="1" fillId="2" borderId="16" xfId="0" applyFont="1" applyFill="1" applyBorder="1" applyAlignment="1" applyProtection="1">
      <alignment horizontal="center" vertical="top" wrapText="1"/>
      <protection locked="0"/>
    </xf>
    <xf numFmtId="0" fontId="1" fillId="2" borderId="8" xfId="0" applyFont="1" applyFill="1" applyBorder="1" applyAlignment="1" applyProtection="1">
      <alignment horizontal="center" vertical="top" wrapText="1"/>
      <protection locked="0"/>
    </xf>
    <xf numFmtId="0" fontId="1" fillId="2" borderId="2" xfId="0" applyFont="1" applyFill="1" applyBorder="1" applyAlignment="1" applyProtection="1">
      <alignment horizontal="center" vertical="top" wrapText="1"/>
      <protection locked="0"/>
    </xf>
    <xf numFmtId="0" fontId="1" fillId="2" borderId="17" xfId="0" applyFont="1" applyFill="1" applyBorder="1" applyAlignment="1" applyProtection="1">
      <alignment horizontal="center" vertical="top" wrapText="1"/>
      <protection locked="0"/>
    </xf>
    <xf numFmtId="0" fontId="1" fillId="2" borderId="0" xfId="0" applyFont="1" applyFill="1" applyBorder="1" applyAlignment="1" applyProtection="1">
      <alignment horizontal="center" vertical="top" wrapText="1"/>
      <protection locked="0"/>
    </xf>
    <xf numFmtId="0" fontId="1" fillId="2" borderId="3" xfId="0" applyFont="1" applyFill="1" applyBorder="1" applyAlignment="1" applyProtection="1">
      <alignment horizontal="center" vertical="top" wrapText="1"/>
      <protection locked="0"/>
    </xf>
    <xf numFmtId="0" fontId="1" fillId="2" borderId="13" xfId="0" applyFont="1" applyFill="1" applyBorder="1" applyAlignment="1" applyProtection="1">
      <alignment horizontal="center" vertical="top" wrapText="1"/>
      <protection locked="0"/>
    </xf>
    <xf numFmtId="0" fontId="1" fillId="2" borderId="4" xfId="0" applyFont="1" applyFill="1" applyBorder="1" applyAlignment="1" applyProtection="1">
      <alignment horizontal="center" vertical="top" wrapText="1"/>
      <protection locked="0"/>
    </xf>
    <xf numFmtId="0" fontId="1" fillId="2" borderId="14" xfId="0" applyFont="1" applyFill="1" applyBorder="1" applyAlignment="1" applyProtection="1">
      <alignment horizontal="center" vertical="top" wrapText="1"/>
      <protection locked="0"/>
    </xf>
    <xf numFmtId="0" fontId="2" fillId="0" borderId="16" xfId="0" applyFont="1" applyBorder="1" applyAlignment="1">
      <alignment horizontal="left" vertical="top" wrapText="1" indent="1"/>
    </xf>
    <xf numFmtId="0" fontId="1" fillId="0" borderId="8" xfId="0" applyFont="1" applyBorder="1" applyAlignment="1">
      <alignment horizontal="left" indent="1"/>
    </xf>
    <xf numFmtId="0" fontId="1" fillId="0" borderId="2" xfId="0" applyFont="1" applyBorder="1" applyAlignment="1">
      <alignment horizontal="left" indent="1"/>
    </xf>
    <xf numFmtId="0" fontId="1" fillId="2" borderId="15" xfId="0" applyFont="1" applyFill="1" applyBorder="1" applyAlignment="1" applyProtection="1">
      <alignment horizontal="left" vertical="top" wrapText="1"/>
      <protection locked="0"/>
    </xf>
    <xf numFmtId="49" fontId="1" fillId="2" borderId="16" xfId="0" applyNumberFormat="1" applyFont="1" applyFill="1" applyBorder="1" applyAlignment="1" applyProtection="1">
      <alignment horizontal="center" vertical="top" wrapText="1"/>
      <protection locked="0"/>
    </xf>
    <xf numFmtId="49" fontId="1" fillId="2" borderId="8" xfId="0" applyNumberFormat="1" applyFont="1" applyFill="1" applyBorder="1" applyAlignment="1" applyProtection="1">
      <alignment horizontal="center" vertical="top" wrapText="1"/>
      <protection locked="0"/>
    </xf>
    <xf numFmtId="49" fontId="1" fillId="2" borderId="2" xfId="0" applyNumberFormat="1" applyFont="1" applyFill="1" applyBorder="1" applyAlignment="1" applyProtection="1">
      <alignment horizontal="center" vertical="top" wrapText="1"/>
      <protection locked="0"/>
    </xf>
    <xf numFmtId="49" fontId="1" fillId="2" borderId="17" xfId="0" applyNumberFormat="1" applyFont="1" applyFill="1" applyBorder="1" applyAlignment="1" applyProtection="1">
      <alignment horizontal="center" vertical="top" wrapText="1"/>
      <protection locked="0"/>
    </xf>
    <xf numFmtId="49" fontId="1" fillId="2" borderId="0" xfId="0" applyNumberFormat="1" applyFont="1" applyFill="1" applyBorder="1" applyAlignment="1" applyProtection="1">
      <alignment horizontal="center" vertical="top" wrapText="1"/>
      <protection locked="0"/>
    </xf>
    <xf numFmtId="49" fontId="1" fillId="2" borderId="3" xfId="0" applyNumberFormat="1" applyFont="1" applyFill="1" applyBorder="1" applyAlignment="1" applyProtection="1">
      <alignment horizontal="center" vertical="top" wrapText="1"/>
      <protection locked="0"/>
    </xf>
    <xf numFmtId="49" fontId="1" fillId="2" borderId="13" xfId="0" applyNumberFormat="1" applyFont="1" applyFill="1" applyBorder="1" applyAlignment="1" applyProtection="1">
      <alignment horizontal="center" vertical="top" wrapText="1"/>
      <protection locked="0"/>
    </xf>
    <xf numFmtId="49" fontId="1" fillId="2" borderId="4" xfId="0" applyNumberFormat="1" applyFont="1" applyFill="1" applyBorder="1" applyAlignment="1" applyProtection="1">
      <alignment horizontal="center" vertical="top" wrapText="1"/>
      <protection locked="0"/>
    </xf>
    <xf numFmtId="49" fontId="1" fillId="2" borderId="14" xfId="0" applyNumberFormat="1" applyFont="1" applyFill="1" applyBorder="1" applyAlignment="1" applyProtection="1">
      <alignment horizontal="center" vertical="top" wrapText="1"/>
      <protection locked="0"/>
    </xf>
    <xf numFmtId="0" fontId="1" fillId="2" borderId="7" xfId="0" applyFont="1" applyFill="1" applyBorder="1" applyAlignment="1" applyProtection="1">
      <alignment horizontal="left" vertical="top" wrapText="1"/>
      <protection locked="0"/>
    </xf>
    <xf numFmtId="0" fontId="1" fillId="0" borderId="1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2" fillId="0" borderId="15" xfId="0" applyFont="1" applyBorder="1" applyAlignment="1">
      <alignment horizontal="center" vertical="top" wrapText="1"/>
    </xf>
    <xf numFmtId="0" fontId="2" fillId="0" borderId="1" xfId="0" applyFont="1" applyBorder="1" applyAlignment="1">
      <alignment horizontal="center" vertical="top" wrapText="1"/>
    </xf>
    <xf numFmtId="0" fontId="2" fillId="0" borderId="9" xfId="0" applyFont="1" applyBorder="1" applyAlignment="1">
      <alignment horizontal="left" vertical="top" indent="1"/>
    </xf>
    <xf numFmtId="0" fontId="1" fillId="2" borderId="13" xfId="0" applyFont="1" applyFill="1" applyBorder="1" applyAlignment="1" applyProtection="1">
      <alignment horizontal="left" vertical="top" wrapText="1"/>
      <protection locked="0"/>
    </xf>
    <xf numFmtId="0" fontId="1" fillId="2" borderId="4"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2" fillId="0" borderId="9" xfId="0" applyFont="1" applyBorder="1" applyAlignment="1">
      <alignment horizontal="center" vertical="top" wrapText="1"/>
    </xf>
    <xf numFmtId="0" fontId="2" fillId="0" borderId="11" xfId="0" applyFont="1" applyBorder="1" applyAlignment="1">
      <alignment horizontal="center" vertical="top" wrapText="1"/>
    </xf>
    <xf numFmtId="0" fontId="2" fillId="0" borderId="18" xfId="0" applyFont="1" applyBorder="1" applyAlignment="1">
      <alignment horizontal="center" vertical="top" wrapText="1"/>
    </xf>
    <xf numFmtId="0" fontId="1" fillId="0" borderId="17" xfId="0" applyFont="1" applyBorder="1" applyAlignment="1">
      <alignment horizontal="left" vertical="top" wrapText="1" indent="1"/>
    </xf>
    <xf numFmtId="0" fontId="1" fillId="0" borderId="0" xfId="0" applyFont="1" applyBorder="1" applyAlignment="1">
      <alignment horizontal="left" vertical="top" wrapText="1" indent="1"/>
    </xf>
    <xf numFmtId="0" fontId="1" fillId="0" borderId="3" xfId="0" applyFont="1" applyBorder="1" applyAlignment="1">
      <alignment horizontal="left" vertical="top" wrapText="1" indent="1"/>
    </xf>
    <xf numFmtId="0" fontId="1" fillId="0" borderId="13" xfId="0" applyFont="1" applyBorder="1" applyAlignment="1">
      <alignment horizontal="left" vertical="top" wrapText="1" indent="1"/>
    </xf>
    <xf numFmtId="0" fontId="1" fillId="0" borderId="4" xfId="0" applyFont="1" applyBorder="1" applyAlignment="1">
      <alignment horizontal="left" vertical="top" wrapText="1" indent="1"/>
    </xf>
    <xf numFmtId="0" fontId="1" fillId="0" borderId="14" xfId="0" applyFont="1" applyBorder="1" applyAlignment="1">
      <alignment horizontal="left" vertical="top" wrapText="1" inden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2" borderId="16" xfId="0" applyFont="1" applyFill="1" applyBorder="1" applyAlignment="1" applyProtection="1">
      <alignment horizontal="left" vertical="top" wrapText="1"/>
      <protection locked="0"/>
    </xf>
    <xf numFmtId="0" fontId="3" fillId="2" borderId="8" xfId="0"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top" wrapText="1"/>
      <protection locked="0"/>
    </xf>
    <xf numFmtId="0" fontId="0" fillId="0" borderId="9" xfId="0" applyBorder="1" applyAlignment="1">
      <alignment vertical="top" wrapText="1"/>
    </xf>
    <xf numFmtId="0" fontId="0" fillId="0" borderId="11" xfId="0" applyBorder="1" applyAlignment="1">
      <alignment vertical="top" wrapText="1"/>
    </xf>
    <xf numFmtId="0" fontId="3" fillId="2" borderId="9" xfId="0" applyFont="1" applyFill="1" applyBorder="1" applyAlignment="1" applyProtection="1">
      <alignment horizontal="left" vertical="top" wrapText="1"/>
      <protection locked="0"/>
    </xf>
    <xf numFmtId="0" fontId="3" fillId="2" borderId="11" xfId="0" applyFont="1" applyFill="1" applyBorder="1" applyAlignment="1" applyProtection="1">
      <alignment horizontal="left" vertical="top" wrapText="1"/>
      <protection locked="0"/>
    </xf>
    <xf numFmtId="49" fontId="7" fillId="2" borderId="10" xfId="0" applyNumberFormat="1" applyFont="1" applyFill="1" applyBorder="1" applyAlignment="1" applyProtection="1">
      <alignment horizontal="left" vertical="top" wrapText="1"/>
      <protection locked="0"/>
    </xf>
    <xf numFmtId="49" fontId="7" fillId="2" borderId="9" xfId="0" applyNumberFormat="1" applyFont="1" applyFill="1" applyBorder="1" applyAlignment="1" applyProtection="1">
      <alignment horizontal="left" vertical="top" wrapText="1"/>
      <protection locked="0"/>
    </xf>
    <xf numFmtId="49" fontId="7" fillId="2" borderId="11" xfId="0" applyNumberFormat="1" applyFont="1" applyFill="1" applyBorder="1" applyAlignment="1" applyProtection="1">
      <alignment horizontal="left" vertical="top" wrapText="1"/>
      <protection locked="0"/>
    </xf>
    <xf numFmtId="0" fontId="1" fillId="0" borderId="1" xfId="0" applyFont="1" applyBorder="1" applyAlignment="1">
      <alignment horizontal="center" vertical="top" wrapText="1"/>
    </xf>
    <xf numFmtId="0" fontId="1" fillId="0" borderId="13" xfId="0" applyFont="1" applyBorder="1" applyAlignment="1">
      <alignment horizontal="center" vertical="top" wrapText="1"/>
    </xf>
    <xf numFmtId="0" fontId="2" fillId="0" borderId="13" xfId="0" applyFont="1" applyBorder="1" applyAlignment="1">
      <alignment horizontal="left" vertical="top" wrapText="1" indent="1"/>
    </xf>
    <xf numFmtId="0" fontId="2" fillId="0" borderId="4" xfId="0" applyFont="1" applyBorder="1" applyAlignment="1">
      <alignment horizontal="left" vertical="top" wrapText="1" indent="1"/>
    </xf>
    <xf numFmtId="0" fontId="2" fillId="0" borderId="14" xfId="0" applyFont="1" applyBorder="1" applyAlignment="1">
      <alignment horizontal="left" vertical="top" wrapText="1" indent="1"/>
    </xf>
    <xf numFmtId="0" fontId="1" fillId="0" borderId="13" xfId="0" applyFont="1" applyBorder="1" applyAlignment="1">
      <alignment horizontal="center"/>
    </xf>
    <xf numFmtId="0" fontId="1" fillId="0" borderId="4" xfId="0" applyFont="1" applyBorder="1" applyAlignment="1">
      <alignment horizontal="center"/>
    </xf>
    <xf numFmtId="0" fontId="1" fillId="0" borderId="14" xfId="0" applyFont="1" applyBorder="1" applyAlignment="1">
      <alignment horizontal="center"/>
    </xf>
    <xf numFmtId="0" fontId="1" fillId="0" borderId="3" xfId="0" applyFont="1" applyBorder="1" applyAlignment="1">
      <alignment horizontal="center" vertical="top" wrapText="1"/>
    </xf>
    <xf numFmtId="0" fontId="1" fillId="0" borderId="18" xfId="0" applyFont="1" applyBorder="1" applyAlignment="1"/>
    <xf numFmtId="0" fontId="1" fillId="0" borderId="1" xfId="0" applyFont="1" applyBorder="1" applyAlignment="1"/>
    <xf numFmtId="0" fontId="1" fillId="0" borderId="16" xfId="0" applyFont="1" applyBorder="1" applyAlignment="1">
      <alignment horizontal="center" vertical="top" wrapText="1"/>
    </xf>
    <xf numFmtId="0" fontId="1" fillId="0" borderId="8" xfId="0" applyFont="1" applyBorder="1" applyAlignment="1">
      <alignment horizontal="center" vertical="top" wrapText="1"/>
    </xf>
    <xf numFmtId="0" fontId="1" fillId="0" borderId="17" xfId="0" applyFont="1" applyBorder="1" applyAlignment="1">
      <alignment horizontal="center" vertical="top" wrapText="1"/>
    </xf>
    <xf numFmtId="0" fontId="1" fillId="0" borderId="0" xfId="0" applyFont="1" applyBorder="1" applyAlignment="1">
      <alignment horizontal="center" vertical="top" wrapText="1"/>
    </xf>
    <xf numFmtId="0" fontId="1" fillId="0" borderId="4" xfId="0" applyFont="1" applyBorder="1" applyAlignment="1">
      <alignment horizontal="center" vertical="top" wrapText="1"/>
    </xf>
    <xf numFmtId="0" fontId="2" fillId="0" borderId="9" xfId="0" applyFont="1" applyBorder="1" applyAlignment="1">
      <alignment horizontal="left" vertical="top"/>
    </xf>
    <xf numFmtId="0" fontId="2" fillId="0" borderId="11" xfId="0" applyFont="1" applyBorder="1" applyAlignment="1">
      <alignment horizontal="left" vertical="top"/>
    </xf>
    <xf numFmtId="4" fontId="1" fillId="2" borderId="10" xfId="0" applyNumberFormat="1" applyFont="1" applyFill="1" applyBorder="1" applyAlignment="1" applyProtection="1">
      <alignment horizontal="center" vertical="top" wrapText="1"/>
      <protection locked="0"/>
    </xf>
    <xf numFmtId="4" fontId="1" fillId="2" borderId="11" xfId="0" applyNumberFormat="1" applyFont="1" applyFill="1" applyBorder="1" applyAlignment="1" applyProtection="1">
      <alignment horizontal="center" vertical="top" wrapText="1"/>
      <protection locked="0"/>
    </xf>
    <xf numFmtId="4" fontId="1" fillId="2" borderId="9" xfId="0" applyNumberFormat="1" applyFont="1" applyFill="1" applyBorder="1" applyAlignment="1" applyProtection="1">
      <alignment horizontal="center" vertical="top" wrapText="1"/>
      <protection locked="0"/>
    </xf>
    <xf numFmtId="0" fontId="2" fillId="0" borderId="18" xfId="0" applyFont="1" applyBorder="1" applyAlignment="1">
      <alignment horizontal="justify" vertical="top" wrapText="1"/>
    </xf>
    <xf numFmtId="0" fontId="1" fillId="0" borderId="18" xfId="0" applyFont="1" applyBorder="1" applyAlignment="1">
      <alignment horizontal="justify" vertical="top" wrapText="1"/>
    </xf>
    <xf numFmtId="0" fontId="2" fillId="0" borderId="8" xfId="0" applyFont="1" applyBorder="1" applyAlignment="1">
      <alignment horizontal="left" vertical="top" wrapText="1" indent="1"/>
    </xf>
    <xf numFmtId="0" fontId="2" fillId="0" borderId="2" xfId="0" applyFont="1" applyBorder="1" applyAlignment="1">
      <alignment horizontal="left" vertical="top" wrapText="1" indent="1"/>
    </xf>
    <xf numFmtId="0" fontId="1" fillId="0" borderId="7" xfId="0" applyFont="1" applyBorder="1" applyAlignment="1">
      <alignment horizontal="center" vertical="top" wrapText="1"/>
    </xf>
    <xf numFmtId="4" fontId="1" fillId="0" borderId="7" xfId="0" applyNumberFormat="1" applyFont="1" applyBorder="1" applyAlignment="1" applyProtection="1">
      <alignment horizontal="center" vertical="center" wrapText="1"/>
      <protection hidden="1"/>
    </xf>
    <xf numFmtId="4" fontId="1" fillId="0" borderId="15" xfId="0" applyNumberFormat="1" applyFont="1" applyBorder="1" applyAlignment="1" applyProtection="1">
      <alignment horizontal="center" vertical="center" wrapText="1"/>
      <protection hidden="1"/>
    </xf>
    <xf numFmtId="4" fontId="1" fillId="0" borderId="16" xfId="0" applyNumberFormat="1" applyFont="1" applyBorder="1" applyAlignment="1" applyProtection="1">
      <alignment horizontal="center" vertical="center" wrapText="1"/>
      <protection hidden="1"/>
    </xf>
    <xf numFmtId="0" fontId="24" fillId="0" borderId="12" xfId="0" applyFont="1" applyBorder="1" applyAlignment="1">
      <alignment horizontal="left" vertical="top" indent="1"/>
    </xf>
    <xf numFmtId="0" fontId="24" fillId="0" borderId="9" xfId="0" applyFont="1" applyBorder="1" applyAlignment="1">
      <alignment horizontal="left" vertical="top" indent="1"/>
    </xf>
    <xf numFmtId="0" fontId="1" fillId="0" borderId="9" xfId="0" applyFont="1" applyBorder="1" applyAlignment="1">
      <alignment horizontal="center" vertical="center" wrapText="1"/>
    </xf>
    <xf numFmtId="0" fontId="0" fillId="0" borderId="10" xfId="0" applyBorder="1" applyAlignment="1">
      <alignment horizontal="center" vertical="top" wrapText="1"/>
    </xf>
    <xf numFmtId="0" fontId="0" fillId="0" borderId="9" xfId="0" applyBorder="1" applyAlignment="1">
      <alignment horizontal="center" vertical="top" wrapText="1"/>
    </xf>
    <xf numFmtId="0" fontId="0" fillId="0" borderId="11" xfId="0" applyBorder="1" applyAlignment="1">
      <alignment horizontal="center" vertical="top" wrapText="1"/>
    </xf>
    <xf numFmtId="4" fontId="1" fillId="2" borderId="7" xfId="0" applyNumberFormat="1" applyFont="1" applyFill="1" applyBorder="1" applyAlignment="1" applyProtection="1">
      <alignment horizontal="center" vertical="top" wrapText="1"/>
      <protection locked="0"/>
    </xf>
    <xf numFmtId="0" fontId="2" fillId="0" borderId="15" xfId="0" applyFont="1" applyBorder="1" applyAlignment="1">
      <alignment horizontal="justify" vertical="top" wrapText="1"/>
    </xf>
    <xf numFmtId="0" fontId="1" fillId="0" borderId="1" xfId="0" applyFont="1" applyBorder="1" applyAlignment="1">
      <alignment horizontal="justify" vertical="top" wrapText="1"/>
    </xf>
    <xf numFmtId="0" fontId="1" fillId="0" borderId="2" xfId="0" applyFont="1" applyBorder="1" applyAlignment="1">
      <alignment horizontal="center" vertical="top" wrapText="1"/>
    </xf>
    <xf numFmtId="0" fontId="1" fillId="0" borderId="15" xfId="0" applyFont="1" applyBorder="1" applyAlignment="1"/>
    <xf numFmtId="0" fontId="1" fillId="0" borderId="7" xfId="0" applyFont="1" applyBorder="1" applyAlignment="1"/>
    <xf numFmtId="0" fontId="1" fillId="0" borderId="10" xfId="0" applyFont="1" applyBorder="1" applyAlignment="1">
      <alignment horizontal="center"/>
    </xf>
    <xf numFmtId="0" fontId="1" fillId="0" borderId="9" xfId="0" applyFont="1" applyBorder="1" applyAlignment="1">
      <alignment horizontal="center"/>
    </xf>
    <xf numFmtId="0" fontId="1" fillId="0" borderId="11" xfId="0" applyFont="1" applyBorder="1" applyAlignment="1">
      <alignment horizontal="center"/>
    </xf>
    <xf numFmtId="49" fontId="7" fillId="2" borderId="16" xfId="0" applyNumberFormat="1" applyFont="1" applyFill="1" applyBorder="1" applyAlignment="1" applyProtection="1">
      <alignment horizontal="left" vertical="top" wrapText="1"/>
      <protection locked="0"/>
    </xf>
    <xf numFmtId="49" fontId="7" fillId="2" borderId="8" xfId="0" applyNumberFormat="1" applyFont="1" applyFill="1" applyBorder="1" applyAlignment="1" applyProtection="1">
      <alignment horizontal="left" vertical="top" wrapText="1"/>
      <protection locked="0"/>
    </xf>
    <xf numFmtId="49" fontId="7" fillId="2" borderId="2" xfId="0" applyNumberFormat="1" applyFont="1" applyFill="1" applyBorder="1" applyAlignment="1" applyProtection="1">
      <alignment horizontal="left" vertical="top" wrapText="1"/>
      <protection locked="0"/>
    </xf>
    <xf numFmtId="0" fontId="2" fillId="0" borderId="0" xfId="0" applyFont="1" applyAlignment="1">
      <alignment horizontal="left" vertical="top" wrapText="1"/>
    </xf>
    <xf numFmtId="164" fontId="1" fillId="0" borderId="4" xfId="0" applyNumberFormat="1" applyFont="1" applyBorder="1" applyAlignment="1" applyProtection="1">
      <alignment horizontal="center"/>
    </xf>
    <xf numFmtId="0" fontId="0" fillId="0" borderId="4" xfId="0" applyNumberFormat="1" applyBorder="1" applyAlignment="1" applyProtection="1"/>
    <xf numFmtId="0" fontId="3" fillId="0" borderId="0" xfId="0" applyFont="1" applyAlignment="1">
      <alignment horizontal="center"/>
    </xf>
    <xf numFmtId="166" fontId="1" fillId="0" borderId="4" xfId="0" applyNumberFormat="1" applyFont="1" applyBorder="1" applyAlignment="1" applyProtection="1">
      <alignment horizontal="center"/>
    </xf>
    <xf numFmtId="166" fontId="0" fillId="0" borderId="4" xfId="0" applyNumberFormat="1" applyBorder="1" applyAlignment="1" applyProtection="1"/>
    <xf numFmtId="0" fontId="1" fillId="0" borderId="9" xfId="0" applyFont="1" applyBorder="1" applyAlignment="1">
      <alignment horizontal="left" indent="1"/>
    </xf>
    <xf numFmtId="0" fontId="1" fillId="0" borderId="11" xfId="0" applyFont="1" applyBorder="1" applyAlignment="1">
      <alignment horizontal="left" indent="1"/>
    </xf>
    <xf numFmtId="0" fontId="1" fillId="0" borderId="0" xfId="0" applyFont="1" applyBorder="1" applyAlignment="1"/>
    <xf numFmtId="0" fontId="1" fillId="0" borderId="0" xfId="0" applyFont="1" applyAlignment="1"/>
    <xf numFmtId="0" fontId="1" fillId="2" borderId="17" xfId="0" applyNumberFormat="1" applyFont="1" applyFill="1" applyBorder="1" applyAlignment="1" applyProtection="1">
      <alignment horizontal="left" vertical="top" wrapText="1"/>
      <protection locked="0"/>
    </xf>
    <xf numFmtId="0" fontId="1" fillId="2" borderId="0" xfId="0" applyNumberFormat="1" applyFont="1" applyFill="1" applyBorder="1" applyAlignment="1" applyProtection="1">
      <alignment horizontal="left" vertical="top" wrapText="1"/>
      <protection locked="0"/>
    </xf>
    <xf numFmtId="0" fontId="1" fillId="2" borderId="3" xfId="0" applyNumberFormat="1" applyFont="1" applyFill="1" applyBorder="1" applyAlignment="1" applyProtection="1">
      <alignment horizontal="left" vertical="top" wrapText="1"/>
      <protection locked="0"/>
    </xf>
    <xf numFmtId="49" fontId="1" fillId="2" borderId="17" xfId="0" applyNumberFormat="1" applyFont="1" applyFill="1" applyBorder="1" applyAlignment="1" applyProtection="1">
      <alignment horizontal="left" vertical="top" wrapText="1"/>
      <protection locked="0"/>
    </xf>
    <xf numFmtId="49" fontId="1" fillId="2" borderId="4" xfId="0" applyNumberFormat="1" applyFont="1" applyFill="1" applyBorder="1" applyAlignment="1" applyProtection="1">
      <alignment horizontal="left" vertical="top" wrapText="1"/>
      <protection locked="0"/>
    </xf>
    <xf numFmtId="49" fontId="1" fillId="2" borderId="14" xfId="0" applyNumberFormat="1" applyFont="1" applyFill="1" applyBorder="1" applyAlignment="1" applyProtection="1">
      <alignment horizontal="left" vertical="top" wrapText="1"/>
      <protection locked="0"/>
    </xf>
    <xf numFmtId="0" fontId="1" fillId="2" borderId="17" xfId="0" applyFont="1" applyFill="1" applyBorder="1" applyAlignment="1" applyProtection="1">
      <alignment vertical="top" wrapText="1"/>
      <protection locked="0"/>
    </xf>
    <xf numFmtId="0" fontId="1" fillId="2" borderId="0" xfId="0" applyFont="1" applyFill="1" applyBorder="1" applyAlignment="1" applyProtection="1">
      <alignment vertical="top" wrapText="1"/>
      <protection locked="0"/>
    </xf>
    <xf numFmtId="0" fontId="1" fillId="2" borderId="3" xfId="0" applyFont="1" applyFill="1" applyBorder="1" applyAlignment="1" applyProtection="1">
      <alignment vertical="top" wrapText="1"/>
      <protection locked="0"/>
    </xf>
    <xf numFmtId="0" fontId="2" fillId="0" borderId="0" xfId="0" applyFont="1" applyAlignment="1"/>
    <xf numFmtId="4" fontId="1" fillId="3" borderId="10" xfId="0" applyNumberFormat="1" applyFont="1" applyFill="1" applyBorder="1" applyAlignment="1" applyProtection="1">
      <alignment horizontal="center" vertical="top" wrapText="1"/>
      <protection locked="0"/>
    </xf>
    <xf numFmtId="4" fontId="1" fillId="3" borderId="9" xfId="0" applyNumberFormat="1" applyFont="1" applyFill="1" applyBorder="1" applyAlignment="1" applyProtection="1">
      <alignment horizontal="center" vertical="top" wrapText="1"/>
      <protection locked="0"/>
    </xf>
    <xf numFmtId="4" fontId="1" fillId="3" borderId="11" xfId="0" applyNumberFormat="1" applyFont="1" applyFill="1" applyBorder="1" applyAlignment="1" applyProtection="1">
      <alignment horizontal="center" vertical="top" wrapText="1"/>
      <protection locked="0"/>
    </xf>
    <xf numFmtId="4" fontId="1" fillId="2" borderId="16" xfId="0" applyNumberFormat="1" applyFont="1" applyFill="1" applyBorder="1" applyAlignment="1" applyProtection="1">
      <alignment horizontal="center" vertical="top" wrapText="1"/>
      <protection locked="0"/>
    </xf>
    <xf numFmtId="4" fontId="1" fillId="2" borderId="2" xfId="0" applyNumberFormat="1" applyFont="1" applyFill="1" applyBorder="1" applyAlignment="1" applyProtection="1">
      <alignment horizontal="center" vertical="top" wrapText="1"/>
      <protection locked="0"/>
    </xf>
    <xf numFmtId="4" fontId="1" fillId="2" borderId="15" xfId="0" applyNumberFormat="1" applyFont="1" applyFill="1" applyBorder="1" applyAlignment="1" applyProtection="1">
      <alignment horizontal="center" vertical="top" wrapText="1"/>
      <protection locked="0"/>
    </xf>
    <xf numFmtId="0" fontId="1" fillId="0" borderId="15" xfId="0" applyFont="1" applyBorder="1" applyAlignment="1">
      <alignment horizontal="center" vertical="top" wrapText="1"/>
    </xf>
    <xf numFmtId="0" fontId="2" fillId="0" borderId="0" xfId="0" applyFont="1" applyAlignment="1">
      <alignment horizontal="center" wrapText="1"/>
    </xf>
    <xf numFmtId="0" fontId="1" fillId="0" borderId="18" xfId="0" applyFont="1" applyBorder="1" applyAlignment="1">
      <alignment horizontal="center" vertical="top" wrapText="1"/>
    </xf>
    <xf numFmtId="0" fontId="7" fillId="0" borderId="17" xfId="0" applyFont="1" applyBorder="1" applyAlignment="1">
      <alignment horizontal="center" vertical="top" wrapText="1"/>
    </xf>
    <xf numFmtId="0" fontId="7" fillId="0" borderId="0" xfId="0" applyFont="1" applyBorder="1" applyAlignment="1">
      <alignment horizontal="center" vertical="top" wrapText="1"/>
    </xf>
    <xf numFmtId="0" fontId="11" fillId="3" borderId="16"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center" wrapText="1"/>
      <protection locked="0"/>
    </xf>
    <xf numFmtId="0" fontId="11" fillId="3" borderId="17"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center" vertical="center" wrapText="1"/>
      <protection locked="0"/>
    </xf>
    <xf numFmtId="0" fontId="11" fillId="3" borderId="13" xfId="0" applyFont="1" applyFill="1" applyBorder="1" applyAlignment="1" applyProtection="1">
      <alignment horizontal="center" vertical="center" wrapText="1"/>
      <protection locked="0"/>
    </xf>
    <xf numFmtId="0" fontId="11" fillId="3" borderId="4"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top" wrapText="1"/>
      <protection locked="0"/>
    </xf>
    <xf numFmtId="0" fontId="11" fillId="3" borderId="2" xfId="0" applyFont="1" applyFill="1" applyBorder="1" applyAlignment="1" applyProtection="1">
      <alignment horizontal="center" vertical="top" wrapText="1"/>
      <protection locked="0"/>
    </xf>
    <xf numFmtId="0" fontId="11" fillId="3" borderId="0" xfId="0" applyFont="1" applyFill="1" applyBorder="1" applyAlignment="1" applyProtection="1">
      <alignment horizontal="center" vertical="top" wrapText="1"/>
      <protection locked="0"/>
    </xf>
    <xf numFmtId="0" fontId="11" fillId="3" borderId="3" xfId="0" applyFont="1" applyFill="1" applyBorder="1" applyAlignment="1" applyProtection="1">
      <alignment horizontal="center" vertical="top" wrapText="1"/>
      <protection locked="0"/>
    </xf>
    <xf numFmtId="0" fontId="11" fillId="3" borderId="4" xfId="0" applyFont="1" applyFill="1" applyBorder="1" applyAlignment="1" applyProtection="1">
      <alignment horizontal="center" vertical="top" wrapText="1"/>
      <protection locked="0"/>
    </xf>
    <xf numFmtId="0" fontId="11" fillId="3" borderId="14" xfId="0" applyFont="1" applyFill="1" applyBorder="1" applyAlignment="1" applyProtection="1">
      <alignment horizontal="center" vertical="top" wrapText="1"/>
      <protection locked="0"/>
    </xf>
    <xf numFmtId="0" fontId="11" fillId="3" borderId="16" xfId="0" applyFont="1" applyFill="1" applyBorder="1" applyAlignment="1" applyProtection="1">
      <alignment horizontal="center" vertical="top" wrapText="1"/>
      <protection locked="0"/>
    </xf>
    <xf numFmtId="0" fontId="11" fillId="3" borderId="17" xfId="0" applyFont="1" applyFill="1" applyBorder="1" applyAlignment="1" applyProtection="1">
      <alignment horizontal="center" vertical="top" wrapText="1"/>
      <protection locked="0"/>
    </xf>
    <xf numFmtId="0" fontId="11" fillId="3" borderId="13" xfId="0" applyFont="1" applyFill="1" applyBorder="1" applyAlignment="1" applyProtection="1">
      <alignment horizontal="center" vertical="top" wrapText="1"/>
      <protection locked="0"/>
    </xf>
    <xf numFmtId="4" fontId="14" fillId="0" borderId="10" xfId="0" applyNumberFormat="1" applyFont="1" applyBorder="1" applyAlignment="1" applyProtection="1">
      <alignment horizontal="center" vertical="top" wrapText="1"/>
      <protection hidden="1"/>
    </xf>
    <xf numFmtId="4" fontId="14" fillId="0" borderId="11" xfId="0" applyNumberFormat="1" applyFont="1" applyBorder="1" applyAlignment="1" applyProtection="1">
      <alignment horizontal="center" vertical="top" wrapText="1"/>
      <protection hidden="1"/>
    </xf>
    <xf numFmtId="4" fontId="14" fillId="0" borderId="9" xfId="0" applyNumberFormat="1" applyFont="1" applyBorder="1" applyAlignment="1" applyProtection="1">
      <alignment horizontal="center" vertical="top" wrapText="1"/>
      <protection hidden="1"/>
    </xf>
    <xf numFmtId="0" fontId="7" fillId="0" borderId="16" xfId="0" applyFont="1" applyBorder="1" applyAlignment="1" applyProtection="1">
      <alignment horizontal="center" vertical="center" wrapText="1"/>
      <protection hidden="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17" xfId="0"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13" xfId="0" applyBorder="1" applyAlignment="1">
      <alignment horizontal="center" vertical="center" wrapText="1"/>
    </xf>
    <xf numFmtId="0" fontId="0" fillId="0" borderId="4" xfId="0" applyBorder="1" applyAlignment="1">
      <alignment horizontal="center" vertical="center" wrapText="1"/>
    </xf>
    <xf numFmtId="0" fontId="0" fillId="0" borderId="14" xfId="0" applyBorder="1" applyAlignment="1">
      <alignment horizontal="center" vertical="center" wrapText="1"/>
    </xf>
    <xf numFmtId="0" fontId="14" fillId="0" borderId="16" xfId="0" applyFont="1" applyBorder="1" applyAlignment="1" applyProtection="1">
      <alignment horizontal="left" vertical="top" wrapText="1" indent="1"/>
      <protection hidden="1"/>
    </xf>
    <xf numFmtId="0" fontId="14" fillId="0" borderId="8" xfId="0" applyFont="1" applyBorder="1" applyAlignment="1" applyProtection="1">
      <alignment horizontal="left" vertical="top" wrapText="1" indent="1"/>
      <protection hidden="1"/>
    </xf>
    <xf numFmtId="0" fontId="14" fillId="0" borderId="2" xfId="0" applyFont="1" applyBorder="1" applyAlignment="1" applyProtection="1">
      <alignment horizontal="left" vertical="top" wrapText="1" indent="1"/>
      <protection hidden="1"/>
    </xf>
    <xf numFmtId="0" fontId="14" fillId="0" borderId="17" xfId="0" applyFont="1" applyBorder="1" applyAlignment="1" applyProtection="1">
      <alignment horizontal="left" vertical="top" wrapText="1" indent="1"/>
      <protection hidden="1"/>
    </xf>
    <xf numFmtId="0" fontId="14" fillId="0" borderId="0" xfId="0" applyFont="1" applyBorder="1" applyAlignment="1" applyProtection="1">
      <alignment horizontal="left" vertical="top" wrapText="1" indent="1"/>
      <protection hidden="1"/>
    </xf>
    <xf numFmtId="0" fontId="14" fillId="0" borderId="3" xfId="0" applyFont="1" applyBorder="1" applyAlignment="1" applyProtection="1">
      <alignment horizontal="left" vertical="top" wrapText="1" indent="1"/>
      <protection hidden="1"/>
    </xf>
    <xf numFmtId="0" fontId="14" fillId="0" borderId="13" xfId="0" applyFont="1" applyBorder="1" applyAlignment="1" applyProtection="1">
      <alignment horizontal="left" vertical="top" wrapText="1" indent="1"/>
      <protection hidden="1"/>
    </xf>
    <xf numFmtId="0" fontId="14" fillId="0" borderId="4" xfId="0" applyFont="1" applyBorder="1" applyAlignment="1" applyProtection="1">
      <alignment horizontal="left" vertical="top" wrapText="1" indent="1"/>
      <protection hidden="1"/>
    </xf>
    <xf numFmtId="0" fontId="14" fillId="0" borderId="14" xfId="0" applyFont="1" applyBorder="1" applyAlignment="1" applyProtection="1">
      <alignment horizontal="left" vertical="top" wrapText="1" indent="1"/>
      <protection hidden="1"/>
    </xf>
    <xf numFmtId="0" fontId="11" fillId="0" borderId="16" xfId="0" applyFont="1" applyBorder="1" applyAlignment="1">
      <alignment horizontal="left" vertical="center" wrapText="1" indent="1"/>
    </xf>
    <xf numFmtId="0" fontId="11" fillId="0" borderId="8" xfId="0" applyFont="1" applyBorder="1" applyAlignment="1">
      <alignment horizontal="left" vertical="center" wrapText="1" indent="1"/>
    </xf>
    <xf numFmtId="0" fontId="11" fillId="0" borderId="2" xfId="0" applyFont="1" applyBorder="1" applyAlignment="1">
      <alignment horizontal="left" vertical="center" wrapText="1" indent="1"/>
    </xf>
    <xf numFmtId="0" fontId="11" fillId="0" borderId="13" xfId="0" applyFont="1" applyBorder="1" applyAlignment="1">
      <alignment horizontal="left" vertical="center" wrapText="1" indent="1"/>
    </xf>
    <xf numFmtId="0" fontId="11" fillId="0" borderId="4" xfId="0" applyFont="1" applyBorder="1" applyAlignment="1">
      <alignment horizontal="left" vertical="center" wrapText="1" indent="1"/>
    </xf>
    <xf numFmtId="0" fontId="11" fillId="0" borderId="14" xfId="0" applyFont="1" applyBorder="1" applyAlignment="1">
      <alignment horizontal="left" vertical="center" wrapText="1" indent="1"/>
    </xf>
    <xf numFmtId="0" fontId="11" fillId="0" borderId="11" xfId="0" applyFont="1" applyBorder="1" applyAlignment="1">
      <alignment horizontal="center" vertical="top" wrapText="1"/>
    </xf>
    <xf numFmtId="0" fontId="11" fillId="0" borderId="4" xfId="0" applyFont="1" applyBorder="1" applyAlignment="1">
      <alignment horizontal="center" vertical="top" wrapText="1"/>
    </xf>
    <xf numFmtId="0" fontId="11" fillId="0" borderId="14" xfId="0" applyFont="1" applyBorder="1" applyAlignment="1">
      <alignment horizontal="center" vertical="top" wrapText="1"/>
    </xf>
    <xf numFmtId="0" fontId="1" fillId="3" borderId="16"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17"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3" borderId="13"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top" wrapText="1"/>
      <protection locked="0"/>
    </xf>
    <xf numFmtId="0" fontId="1" fillId="3" borderId="2" xfId="0" applyFont="1" applyFill="1" applyBorder="1" applyAlignment="1" applyProtection="1">
      <alignment horizontal="center" vertical="top" wrapText="1"/>
      <protection locked="0"/>
    </xf>
    <xf numFmtId="0" fontId="1" fillId="3" borderId="0" xfId="0" applyFont="1" applyFill="1" applyBorder="1" applyAlignment="1" applyProtection="1">
      <alignment horizontal="center" vertical="top" wrapText="1"/>
      <protection locked="0"/>
    </xf>
    <xf numFmtId="0" fontId="1" fillId="3" borderId="3" xfId="0" applyFont="1" applyFill="1" applyBorder="1" applyAlignment="1" applyProtection="1">
      <alignment horizontal="center" vertical="top" wrapText="1"/>
      <protection locked="0"/>
    </xf>
    <xf numFmtId="0" fontId="1" fillId="3" borderId="4" xfId="0" applyFont="1" applyFill="1" applyBorder="1" applyAlignment="1" applyProtection="1">
      <alignment horizontal="center" vertical="top" wrapText="1"/>
      <protection locked="0"/>
    </xf>
    <xf numFmtId="0" fontId="1" fillId="3" borderId="14" xfId="0" applyFont="1" applyFill="1" applyBorder="1" applyAlignment="1" applyProtection="1">
      <alignment horizontal="center" vertical="top" wrapText="1"/>
      <protection locked="0"/>
    </xf>
    <xf numFmtId="0" fontId="1" fillId="3" borderId="16" xfId="0" applyFont="1" applyFill="1" applyBorder="1" applyAlignment="1" applyProtection="1">
      <alignment horizontal="center" vertical="top" wrapText="1"/>
      <protection locked="0"/>
    </xf>
    <xf numFmtId="0" fontId="1" fillId="3" borderId="17" xfId="0" applyFont="1" applyFill="1" applyBorder="1" applyAlignment="1" applyProtection="1">
      <alignment horizontal="center" vertical="top" wrapText="1"/>
      <protection locked="0"/>
    </xf>
    <xf numFmtId="0" fontId="1" fillId="3" borderId="13" xfId="0" applyFont="1" applyFill="1" applyBorder="1" applyAlignment="1" applyProtection="1">
      <alignment horizontal="center" vertical="top" wrapText="1"/>
      <protection locked="0"/>
    </xf>
    <xf numFmtId="0" fontId="11" fillId="0" borderId="7" xfId="0" applyFont="1" applyBorder="1" applyAlignment="1">
      <alignment horizontal="center" vertical="center" wrapText="1"/>
    </xf>
    <xf numFmtId="0" fontId="12" fillId="0" borderId="9" xfId="0" applyFont="1" applyBorder="1" applyAlignment="1">
      <alignment horizontal="left" vertical="top" wrapText="1" indent="1"/>
    </xf>
    <xf numFmtId="0" fontId="13" fillId="0" borderId="9" xfId="0" applyFont="1" applyBorder="1" applyAlignment="1">
      <alignment horizontal="left" vertical="top" wrapText="1" indent="1"/>
    </xf>
    <xf numFmtId="0" fontId="13" fillId="0" borderId="11" xfId="0" applyFont="1" applyBorder="1" applyAlignment="1">
      <alignment horizontal="left" vertical="top" wrapText="1" indent="1"/>
    </xf>
    <xf numFmtId="4" fontId="11" fillId="2" borderId="9" xfId="0" applyNumberFormat="1" applyFont="1" applyFill="1" applyBorder="1" applyAlignment="1" applyProtection="1">
      <alignment horizontal="center" vertical="top" wrapText="1"/>
      <protection locked="0"/>
    </xf>
    <xf numFmtId="4" fontId="11" fillId="2" borderId="11" xfId="0" applyNumberFormat="1" applyFont="1" applyFill="1" applyBorder="1" applyAlignment="1" applyProtection="1">
      <alignment horizontal="center" vertical="top" wrapText="1"/>
      <protection locked="0"/>
    </xf>
    <xf numFmtId="0" fontId="12" fillId="0" borderId="0" xfId="0" applyFont="1" applyAlignment="1">
      <alignment horizontal="justify"/>
    </xf>
    <xf numFmtId="0" fontId="11" fillId="0" borderId="0" xfId="0" applyFont="1" applyAlignment="1"/>
    <xf numFmtId="166" fontId="11" fillId="0" borderId="4" xfId="0" applyNumberFormat="1" applyFont="1" applyBorder="1" applyAlignment="1" applyProtection="1">
      <alignment horizontal="center"/>
      <protection hidden="1"/>
    </xf>
    <xf numFmtId="49" fontId="1" fillId="0" borderId="4" xfId="0" applyNumberFormat="1" applyFont="1" applyBorder="1" applyAlignment="1" applyProtection="1">
      <alignment horizontal="center"/>
      <protection hidden="1"/>
    </xf>
    <xf numFmtId="0" fontId="11" fillId="0" borderId="4" xfId="0" applyNumberFormat="1" applyFont="1" applyBorder="1" applyAlignment="1" applyProtection="1">
      <alignment horizontal="center"/>
      <protection hidden="1"/>
    </xf>
    <xf numFmtId="0" fontId="11" fillId="0" borderId="8" xfId="0" applyFont="1" applyBorder="1" applyAlignment="1">
      <alignment horizontal="left" vertical="top" wrapText="1" indent="1"/>
    </xf>
    <xf numFmtId="0" fontId="11" fillId="0" borderId="13" xfId="0" applyFont="1" applyBorder="1" applyAlignment="1">
      <alignment horizontal="left" vertical="top" wrapText="1" indent="1"/>
    </xf>
    <xf numFmtId="0" fontId="11" fillId="0" borderId="4" xfId="0" applyFont="1" applyBorder="1" applyAlignment="1">
      <alignment horizontal="left" vertical="top" wrapText="1" indent="1"/>
    </xf>
    <xf numFmtId="0" fontId="13" fillId="0" borderId="8" xfId="0" applyFont="1" applyBorder="1" applyAlignment="1">
      <alignment horizontal="left" vertical="top" wrapText="1" indent="1"/>
    </xf>
    <xf numFmtId="0" fontId="13" fillId="0" borderId="17" xfId="0" applyFont="1" applyBorder="1" applyAlignment="1">
      <alignment horizontal="left" vertical="top" wrapText="1" indent="1"/>
    </xf>
    <xf numFmtId="0" fontId="13" fillId="0" borderId="0" xfId="0" applyFont="1" applyBorder="1" applyAlignment="1">
      <alignment horizontal="left" vertical="top" wrapText="1" indent="1"/>
    </xf>
    <xf numFmtId="0" fontId="11" fillId="0" borderId="9" xfId="0" applyFont="1" applyBorder="1" applyAlignment="1">
      <alignment horizontal="center" vertical="top" wrapText="1"/>
    </xf>
    <xf numFmtId="0" fontId="2" fillId="0" borderId="0" xfId="0" applyFont="1" applyAlignment="1">
      <alignment horizontal="left" vertical="top"/>
    </xf>
    <xf numFmtId="0" fontId="11" fillId="0" borderId="0" xfId="0" applyFont="1" applyAlignment="1">
      <alignment horizontal="left" vertical="top"/>
    </xf>
    <xf numFmtId="0" fontId="11" fillId="0" borderId="1" xfId="0" applyFont="1" applyBorder="1" applyAlignment="1">
      <alignment horizontal="center" vertical="center" wrapText="1"/>
    </xf>
    <xf numFmtId="0" fontId="2" fillId="0" borderId="12" xfId="0" applyFont="1" applyBorder="1" applyAlignment="1">
      <alignment horizontal="left" vertical="top" wrapText="1" indent="1"/>
    </xf>
    <xf numFmtId="0" fontId="12" fillId="0" borderId="11" xfId="0" applyFont="1" applyBorder="1" applyAlignment="1">
      <alignment horizontal="left" vertical="top" wrapText="1" indent="1"/>
    </xf>
    <xf numFmtId="0" fontId="12" fillId="0" borderId="15" xfId="0" applyFont="1" applyBorder="1" applyAlignment="1">
      <alignment horizontal="center" vertical="top" wrapText="1"/>
    </xf>
    <xf numFmtId="0" fontId="12" fillId="0" borderId="18" xfId="0" applyFont="1" applyBorder="1" applyAlignment="1">
      <alignment horizontal="center" vertical="top" wrapText="1"/>
    </xf>
    <xf numFmtId="0" fontId="12" fillId="0" borderId="1" xfId="0" applyFont="1" applyBorder="1" applyAlignment="1">
      <alignment horizontal="center" vertical="top" wrapText="1"/>
    </xf>
    <xf numFmtId="4" fontId="1" fillId="3" borderId="7" xfId="0" applyNumberFormat="1" applyFont="1" applyFill="1" applyBorder="1" applyAlignment="1" applyProtection="1">
      <alignment horizontal="center" vertical="center" wrapText="1"/>
      <protection locked="0"/>
    </xf>
    <xf numFmtId="0" fontId="11" fillId="0" borderId="1" xfId="0" applyFont="1" applyBorder="1" applyAlignment="1">
      <alignment horizontal="center" vertical="top" wrapText="1"/>
    </xf>
    <xf numFmtId="0" fontId="12" fillId="0" borderId="9" xfId="0" applyFont="1" applyBorder="1" applyAlignment="1">
      <alignment horizontal="left" wrapText="1" indent="1"/>
    </xf>
    <xf numFmtId="0" fontId="11" fillId="0" borderId="9" xfId="0" applyFont="1" applyBorder="1" applyAlignment="1">
      <alignment horizontal="left" wrapText="1" indent="1"/>
    </xf>
    <xf numFmtId="0" fontId="11" fillId="0" borderId="11" xfId="0" applyFont="1" applyBorder="1" applyAlignment="1">
      <alignment horizontal="left" wrapText="1" indent="1"/>
    </xf>
    <xf numFmtId="0" fontId="11" fillId="0" borderId="7" xfId="0" applyFont="1" applyBorder="1" applyAlignment="1">
      <alignment horizontal="center" vertical="top" wrapText="1"/>
    </xf>
    <xf numFmtId="4" fontId="1" fillId="3" borderId="15" xfId="0" applyNumberFormat="1" applyFont="1" applyFill="1" applyBorder="1" applyAlignment="1" applyProtection="1">
      <alignment horizontal="center" vertical="center" wrapText="1"/>
      <protection locked="0"/>
    </xf>
    <xf numFmtId="4" fontId="3" fillId="3" borderId="15" xfId="0" applyNumberFormat="1" applyFont="1" applyFill="1" applyBorder="1" applyAlignment="1" applyProtection="1">
      <alignment horizontal="center" vertical="center" wrapText="1"/>
      <protection locked="0"/>
    </xf>
    <xf numFmtId="0" fontId="2" fillId="4" borderId="10" xfId="0" applyFont="1" applyFill="1" applyBorder="1" applyAlignment="1">
      <alignment horizontal="left" vertical="top" indent="1"/>
    </xf>
    <xf numFmtId="0" fontId="2" fillId="4" borderId="9" xfId="0" applyFont="1" applyFill="1" applyBorder="1" applyAlignment="1">
      <alignment horizontal="left" vertical="top" indent="1"/>
    </xf>
    <xf numFmtId="4" fontId="3" fillId="3" borderId="7" xfId="0" applyNumberFormat="1" applyFont="1" applyFill="1" applyBorder="1" applyAlignment="1" applyProtection="1">
      <alignment horizontal="center" vertical="center" wrapText="1"/>
      <protection locked="0"/>
    </xf>
    <xf numFmtId="0" fontId="11" fillId="0" borderId="9" xfId="0" applyFont="1" applyBorder="1" applyAlignment="1">
      <alignment horizontal="left" vertical="top" wrapText="1" indent="1"/>
    </xf>
    <xf numFmtId="0" fontId="11" fillId="0" borderId="11" xfId="0" applyFont="1" applyBorder="1" applyAlignment="1">
      <alignment horizontal="left" vertical="top" wrapText="1" indent="1"/>
    </xf>
    <xf numFmtId="0" fontId="2" fillId="0" borderId="0" xfId="0" applyFont="1" applyAlignment="1">
      <alignment horizontal="left" wrapText="1"/>
    </xf>
    <xf numFmtId="0" fontId="12" fillId="0" borderId="8" xfId="0" applyFont="1" applyBorder="1" applyAlignment="1">
      <alignment horizontal="left" vertical="top" wrapText="1" indent="1"/>
    </xf>
    <xf numFmtId="0" fontId="12" fillId="0" borderId="2" xfId="0" applyFont="1" applyBorder="1" applyAlignment="1">
      <alignment horizontal="left" vertical="top" wrapText="1" indent="1"/>
    </xf>
    <xf numFmtId="0" fontId="11" fillId="2" borderId="8" xfId="0" applyFont="1" applyFill="1" applyBorder="1" applyAlignment="1" applyProtection="1">
      <alignment horizontal="left" vertical="top" wrapText="1"/>
      <protection locked="0"/>
    </xf>
    <xf numFmtId="0" fontId="11" fillId="2" borderId="2" xfId="0" applyFont="1" applyFill="1" applyBorder="1" applyAlignment="1" applyProtection="1">
      <alignment horizontal="left" vertical="top" wrapText="1"/>
      <protection locked="0"/>
    </xf>
    <xf numFmtId="0" fontId="12" fillId="0" borderId="10" xfId="0" applyFont="1" applyBorder="1" applyAlignment="1">
      <alignment horizontal="left" wrapText="1" indent="1"/>
    </xf>
    <xf numFmtId="0" fontId="12" fillId="0" borderId="11" xfId="0" applyFont="1" applyBorder="1" applyAlignment="1">
      <alignment horizontal="left" wrapText="1" indent="1"/>
    </xf>
    <xf numFmtId="167" fontId="11" fillId="2" borderId="17" xfId="0" applyNumberFormat="1" applyFont="1" applyFill="1" applyBorder="1" applyAlignment="1" applyProtection="1">
      <alignment horizontal="left" vertical="top"/>
      <protection locked="0"/>
    </xf>
    <xf numFmtId="167" fontId="11" fillId="2" borderId="8" xfId="0" applyNumberFormat="1" applyFont="1" applyFill="1" applyBorder="1" applyAlignment="1" applyProtection="1">
      <alignment horizontal="left" vertical="top"/>
      <protection locked="0"/>
    </xf>
    <xf numFmtId="167" fontId="11" fillId="2" borderId="2" xfId="0" applyNumberFormat="1" applyFont="1" applyFill="1" applyBorder="1" applyAlignment="1" applyProtection="1">
      <alignment horizontal="left" vertical="top"/>
      <protection locked="0"/>
    </xf>
    <xf numFmtId="0" fontId="12" fillId="0" borderId="0" xfId="0" applyFont="1" applyAlignment="1">
      <alignment horizontal="justify" wrapText="1"/>
    </xf>
    <xf numFmtId="0" fontId="11" fillId="0" borderId="0" xfId="0" applyFont="1" applyAlignment="1">
      <alignment wrapText="1"/>
    </xf>
    <xf numFmtId="166" fontId="11" fillId="2" borderId="17" xfId="0" applyNumberFormat="1" applyFont="1" applyFill="1" applyBorder="1" applyAlignment="1" applyProtection="1">
      <alignment horizontal="left" vertical="top"/>
      <protection locked="0"/>
    </xf>
    <xf numFmtId="166" fontId="11" fillId="2" borderId="0" xfId="0" applyNumberFormat="1" applyFont="1" applyFill="1" applyBorder="1" applyAlignment="1" applyProtection="1">
      <alignment horizontal="left" vertical="top"/>
      <protection locked="0"/>
    </xf>
    <xf numFmtId="166" fontId="11" fillId="2" borderId="3" xfId="0" applyNumberFormat="1" applyFont="1" applyFill="1" applyBorder="1" applyAlignment="1" applyProtection="1">
      <alignment horizontal="left" vertical="top"/>
      <protection locked="0"/>
    </xf>
    <xf numFmtId="0" fontId="11" fillId="2" borderId="17" xfId="0" applyFont="1" applyFill="1" applyBorder="1" applyAlignment="1" applyProtection="1">
      <alignment horizontal="left" vertical="top" wrapText="1"/>
      <protection locked="0"/>
    </xf>
  </cellXfs>
  <cellStyles count="1">
    <cellStyle name="Įprastas" xfId="0" builtinId="0"/>
  </cellStyles>
  <dxfs count="0"/>
  <tableStyles count="0" defaultTableStyle="TableStyleMedium9" defaultPivotStyle="PivotStyleLight16"/>
  <colors>
    <mruColors>
      <color rgb="FFCAF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70"/>
  <sheetViews>
    <sheetView showGridLines="0" tabSelected="1" workbookViewId="0">
      <selection activeCell="A20" sqref="A20:O20"/>
    </sheetView>
  </sheetViews>
  <sheetFormatPr defaultRowHeight="12.75"/>
  <cols>
    <col min="1" max="1" width="6.1640625" customWidth="1"/>
    <col min="2" max="2" width="6.83203125" customWidth="1"/>
    <col min="3" max="3" width="3.5" customWidth="1"/>
    <col min="4" max="4" width="13.5" customWidth="1"/>
    <col min="5" max="5" width="4.1640625" customWidth="1"/>
    <col min="7" max="7" width="10.1640625" customWidth="1"/>
    <col min="8" max="8" width="4.33203125" customWidth="1"/>
    <col min="9" max="9" width="5.6640625" style="46" customWidth="1"/>
    <col min="10" max="10" width="3.5" customWidth="1"/>
    <col min="11" max="11" width="4.1640625" customWidth="1"/>
    <col min="12" max="12" width="5.83203125" customWidth="1"/>
    <col min="13" max="13" width="7.6640625" style="46" customWidth="1"/>
    <col min="14" max="14" width="5.83203125" style="40" customWidth="1"/>
    <col min="15" max="15" width="12.83203125" customWidth="1"/>
    <col min="16" max="16" width="2" customWidth="1"/>
    <col min="17" max="17" width="11" bestFit="1" customWidth="1"/>
    <col min="18" max="18" width="9.33203125" hidden="1" customWidth="1"/>
    <col min="22" max="22" width="4.1640625" customWidth="1"/>
  </cols>
  <sheetData>
    <row r="1" spans="1:20" ht="15" customHeight="1">
      <c r="I1" s="6" t="s">
        <v>56</v>
      </c>
      <c r="J1" s="6"/>
      <c r="K1" s="6"/>
      <c r="L1" s="6"/>
      <c r="M1" s="6"/>
      <c r="N1" s="6"/>
    </row>
    <row r="2" spans="1:20" ht="15" customHeight="1">
      <c r="I2" s="6" t="s">
        <v>57</v>
      </c>
      <c r="J2" s="6"/>
      <c r="K2" s="6"/>
      <c r="L2" s="6"/>
      <c r="M2" s="6"/>
      <c r="N2"/>
    </row>
    <row r="3" spans="1:20" ht="15.75" customHeight="1">
      <c r="I3" s="6" t="s">
        <v>87</v>
      </c>
      <c r="J3" s="6"/>
      <c r="K3" s="6"/>
      <c r="L3" s="6"/>
      <c r="M3" s="6"/>
      <c r="N3"/>
    </row>
    <row r="4" spans="1:20" ht="14.25" customHeight="1">
      <c r="I4" s="6" t="s">
        <v>88</v>
      </c>
      <c r="J4" s="6"/>
      <c r="K4" s="6"/>
      <c r="L4" s="6"/>
      <c r="M4" s="6"/>
      <c r="N4"/>
    </row>
    <row r="5" spans="1:20" ht="14.25" customHeight="1">
      <c r="I5" s="6" t="s">
        <v>89</v>
      </c>
      <c r="J5" s="6"/>
      <c r="K5" s="6"/>
      <c r="L5" s="6"/>
      <c r="M5" s="34"/>
      <c r="N5"/>
    </row>
    <row r="6" spans="1:20" ht="14.25" customHeight="1">
      <c r="I6" s="6" t="s">
        <v>192</v>
      </c>
      <c r="J6" s="6"/>
      <c r="K6" s="6"/>
      <c r="L6" s="6"/>
      <c r="M6" s="34"/>
      <c r="N6"/>
    </row>
    <row r="7" spans="1:20" ht="14.25" customHeight="1">
      <c r="I7" s="6" t="s">
        <v>191</v>
      </c>
      <c r="J7" s="6"/>
      <c r="K7" s="6"/>
      <c r="L7" s="6"/>
      <c r="M7" s="34"/>
      <c r="N7"/>
    </row>
    <row r="8" spans="1:20" ht="28.5" customHeight="1">
      <c r="A8" s="1"/>
      <c r="D8" s="13" t="s">
        <v>174</v>
      </c>
      <c r="E8" s="15"/>
    </row>
    <row r="9" spans="1:20" ht="14.25" customHeight="1">
      <c r="A9" s="153" t="s">
        <v>175</v>
      </c>
      <c r="B9" s="154"/>
      <c r="C9" s="154"/>
      <c r="D9" s="154"/>
      <c r="E9" s="154"/>
      <c r="F9" s="154"/>
      <c r="G9" s="154"/>
      <c r="H9" s="154"/>
      <c r="I9" s="154"/>
      <c r="J9" s="154"/>
      <c r="K9" s="154"/>
      <c r="L9" s="154"/>
      <c r="M9" s="154"/>
      <c r="N9" s="154"/>
      <c r="O9" s="154"/>
    </row>
    <row r="10" spans="1:20" ht="13.5" customHeight="1">
      <c r="A10" s="1"/>
      <c r="B10" s="4"/>
      <c r="C10" s="4"/>
      <c r="D10" s="4"/>
      <c r="E10" s="4"/>
      <c r="F10" s="1" t="s">
        <v>140</v>
      </c>
      <c r="G10" s="4"/>
      <c r="H10" s="4"/>
      <c r="I10" s="45"/>
      <c r="J10" s="4"/>
      <c r="K10" s="4"/>
      <c r="L10" s="4"/>
      <c r="M10" s="45"/>
      <c r="N10" s="41"/>
      <c r="O10" s="4"/>
    </row>
    <row r="11" spans="1:20" ht="15.75">
      <c r="A11" s="2"/>
      <c r="E11" s="155" t="s">
        <v>72</v>
      </c>
      <c r="F11" s="156"/>
      <c r="G11" s="156"/>
      <c r="N11"/>
      <c r="O11" s="19"/>
    </row>
    <row r="12" spans="1:20" ht="12" customHeight="1">
      <c r="A12" s="2"/>
      <c r="E12" s="281" t="s">
        <v>0</v>
      </c>
      <c r="F12" s="281"/>
      <c r="G12" s="281"/>
    </row>
    <row r="13" spans="1:20" ht="15" customHeight="1">
      <c r="A13" s="2"/>
      <c r="E13" s="158" t="s">
        <v>72</v>
      </c>
      <c r="F13" s="159"/>
      <c r="G13" s="159"/>
    </row>
    <row r="14" spans="1:20" ht="11.25" customHeight="1">
      <c r="A14" s="2"/>
      <c r="E14" s="281" t="s">
        <v>58</v>
      </c>
      <c r="F14" s="281"/>
      <c r="G14" s="281"/>
    </row>
    <row r="15" spans="1:20" s="46" customFormat="1" ht="16.5" customHeight="1">
      <c r="A15" s="48"/>
      <c r="F15" s="50"/>
    </row>
    <row r="16" spans="1:20" ht="13.5">
      <c r="A16" s="157" t="s">
        <v>1</v>
      </c>
      <c r="B16" s="154"/>
      <c r="C16" s="101"/>
      <c r="L16" s="24"/>
      <c r="M16" s="24"/>
      <c r="N16" s="24"/>
      <c r="Q16" s="24" t="str">
        <f>IF(AND(TRIM(C16)="x",TRIM(C17)="x"),"Užpildykite PIRMINĖ arba PATIKSLINTA",(IF(AND(TRIM(C16)="",TRIM(C17)=""),"Užpildykite PIRMINĖ arba PATIKSLINTA","")))</f>
        <v>Užpildykite PIRMINĖ arba PATIKSLINTA</v>
      </c>
      <c r="R16" s="28"/>
      <c r="S16" s="28"/>
      <c r="T16" s="28"/>
    </row>
    <row r="17" spans="1:20" ht="13.5">
      <c r="A17" s="157" t="s">
        <v>2</v>
      </c>
      <c r="B17" s="154"/>
      <c r="C17" s="101"/>
      <c r="Q17" s="28"/>
      <c r="R17" s="28"/>
      <c r="S17" s="28"/>
      <c r="T17" s="28"/>
    </row>
    <row r="18" spans="1:20" ht="6.75" customHeight="1">
      <c r="A18" s="2"/>
    </row>
    <row r="19" spans="1:20" ht="18.75" customHeight="1">
      <c r="A19" s="104" t="s">
        <v>141</v>
      </c>
      <c r="B19" s="160" t="s">
        <v>3</v>
      </c>
      <c r="C19" s="161"/>
      <c r="D19" s="161"/>
      <c r="E19" s="161"/>
      <c r="F19" s="161"/>
      <c r="G19" s="161"/>
      <c r="H19" s="161"/>
      <c r="I19" s="161"/>
      <c r="J19" s="161"/>
      <c r="K19" s="161"/>
      <c r="L19" s="161"/>
      <c r="M19" s="161"/>
      <c r="N19" s="161"/>
      <c r="O19" s="162"/>
      <c r="Q19" s="28"/>
      <c r="R19" s="28"/>
      <c r="S19" s="28"/>
      <c r="T19" s="28"/>
    </row>
    <row r="20" spans="1:20" ht="34.5" customHeight="1">
      <c r="A20" s="282"/>
      <c r="B20" s="221"/>
      <c r="C20" s="221"/>
      <c r="D20" s="221"/>
      <c r="E20" s="221"/>
      <c r="F20" s="221"/>
      <c r="G20" s="221"/>
      <c r="H20" s="221"/>
      <c r="I20" s="221"/>
      <c r="J20" s="221"/>
      <c r="K20" s="221"/>
      <c r="L20" s="221"/>
      <c r="M20" s="221"/>
      <c r="N20" s="221"/>
      <c r="O20" s="283"/>
      <c r="Q20" s="28"/>
      <c r="R20" s="28"/>
      <c r="S20" s="28"/>
      <c r="T20" s="28"/>
    </row>
    <row r="21" spans="1:20" ht="20.100000000000001" customHeight="1">
      <c r="A21" s="105" t="s">
        <v>112</v>
      </c>
      <c r="B21" s="163" t="s">
        <v>59</v>
      </c>
      <c r="C21" s="164"/>
      <c r="D21" s="164"/>
      <c r="E21" s="164"/>
      <c r="F21" s="164"/>
      <c r="G21" s="164"/>
      <c r="H21" s="164"/>
      <c r="I21" s="164"/>
      <c r="J21" s="164"/>
      <c r="K21" s="164"/>
      <c r="L21" s="164"/>
      <c r="M21" s="164"/>
      <c r="N21" s="164"/>
      <c r="O21" s="165"/>
    </row>
    <row r="22" spans="1:20" ht="37.5" customHeight="1">
      <c r="A22" s="282"/>
      <c r="B22" s="221"/>
      <c r="C22" s="221"/>
      <c r="D22" s="221"/>
      <c r="E22" s="221"/>
      <c r="F22" s="221"/>
      <c r="G22" s="221"/>
      <c r="H22" s="221"/>
      <c r="I22" s="221"/>
      <c r="J22" s="221"/>
      <c r="K22" s="221"/>
      <c r="L22" s="221"/>
      <c r="M22" s="221"/>
      <c r="N22" s="221"/>
      <c r="O22" s="283"/>
    </row>
    <row r="23" spans="1:20" ht="20.100000000000001" customHeight="1">
      <c r="A23" s="105" t="s">
        <v>113</v>
      </c>
      <c r="B23" s="163" t="s">
        <v>4</v>
      </c>
      <c r="C23" s="164"/>
      <c r="D23" s="164"/>
      <c r="E23" s="164"/>
      <c r="F23" s="164"/>
      <c r="G23" s="164"/>
      <c r="H23" s="164"/>
      <c r="I23" s="164"/>
      <c r="J23" s="164"/>
      <c r="K23" s="164"/>
      <c r="L23" s="164"/>
      <c r="M23" s="164"/>
      <c r="N23" s="164"/>
      <c r="O23" s="165"/>
      <c r="T23" s="33"/>
    </row>
    <row r="24" spans="1:20" ht="36.75" customHeight="1">
      <c r="A24" s="260"/>
      <c r="B24" s="261"/>
      <c r="C24" s="261"/>
      <c r="D24" s="261"/>
      <c r="E24" s="261"/>
      <c r="F24" s="261"/>
      <c r="G24" s="261"/>
      <c r="H24" s="261"/>
      <c r="I24" s="261"/>
      <c r="J24" s="261"/>
      <c r="K24" s="261"/>
      <c r="L24" s="261"/>
      <c r="M24" s="261"/>
      <c r="N24" s="261"/>
      <c r="O24" s="262"/>
    </row>
    <row r="25" spans="1:20" ht="20.100000000000001" customHeight="1">
      <c r="A25" s="105" t="s">
        <v>114</v>
      </c>
      <c r="B25" s="163" t="s">
        <v>86</v>
      </c>
      <c r="C25" s="164"/>
      <c r="D25" s="164"/>
      <c r="E25" s="164"/>
      <c r="F25" s="164"/>
      <c r="G25" s="164"/>
      <c r="H25" s="164"/>
      <c r="I25" s="164"/>
      <c r="J25" s="164"/>
      <c r="K25" s="164"/>
      <c r="L25" s="164"/>
      <c r="M25" s="164"/>
      <c r="N25" s="164"/>
      <c r="O25" s="165"/>
    </row>
    <row r="26" spans="1:20" ht="37.5" customHeight="1">
      <c r="A26" s="282"/>
      <c r="B26" s="221"/>
      <c r="C26" s="221"/>
      <c r="D26" s="221"/>
      <c r="E26" s="221"/>
      <c r="F26" s="221"/>
      <c r="G26" s="221"/>
      <c r="H26" s="221"/>
      <c r="I26" s="221"/>
      <c r="J26" s="221"/>
      <c r="K26" s="221"/>
      <c r="L26" s="221"/>
      <c r="M26" s="221"/>
      <c r="N26" s="221"/>
      <c r="O26" s="283"/>
    </row>
    <row r="27" spans="1:20" ht="20.100000000000001" customHeight="1">
      <c r="A27" s="105" t="s">
        <v>115</v>
      </c>
      <c r="B27" s="163" t="s">
        <v>5</v>
      </c>
      <c r="C27" s="164"/>
      <c r="D27" s="164"/>
      <c r="E27" s="164"/>
      <c r="F27" s="164"/>
      <c r="G27" s="164"/>
      <c r="H27" s="164"/>
      <c r="I27" s="164"/>
      <c r="J27" s="164"/>
      <c r="K27" s="164"/>
      <c r="L27" s="164"/>
      <c r="M27" s="164"/>
      <c r="N27" s="164"/>
      <c r="O27" s="165"/>
    </row>
    <row r="28" spans="1:20" ht="39" customHeight="1">
      <c r="A28" s="282"/>
      <c r="B28" s="221"/>
      <c r="C28" s="221"/>
      <c r="D28" s="221"/>
      <c r="E28" s="221"/>
      <c r="F28" s="221"/>
      <c r="G28" s="221"/>
      <c r="H28" s="221"/>
      <c r="I28" s="221"/>
      <c r="J28" s="221"/>
      <c r="K28" s="221"/>
      <c r="L28" s="221"/>
      <c r="M28" s="221"/>
      <c r="N28" s="221"/>
      <c r="O28" s="283"/>
    </row>
    <row r="29" spans="1:20" ht="20.100000000000001" customHeight="1">
      <c r="A29" s="104" t="s">
        <v>116</v>
      </c>
      <c r="B29" s="169" t="s">
        <v>60</v>
      </c>
      <c r="C29" s="170"/>
      <c r="D29" s="170"/>
      <c r="E29" s="170"/>
      <c r="F29" s="170"/>
      <c r="G29" s="170"/>
      <c r="H29" s="170"/>
      <c r="I29" s="170"/>
      <c r="J29" s="170"/>
      <c r="K29" s="170"/>
      <c r="L29" s="170"/>
      <c r="M29" s="170"/>
      <c r="N29" s="170"/>
      <c r="O29" s="171"/>
    </row>
    <row r="30" spans="1:20" ht="36.75" customHeight="1">
      <c r="A30" s="282"/>
      <c r="B30" s="221"/>
      <c r="C30" s="221"/>
      <c r="D30" s="221"/>
      <c r="E30" s="221"/>
      <c r="F30" s="221"/>
      <c r="G30" s="221"/>
      <c r="H30" s="221"/>
      <c r="I30" s="221"/>
      <c r="J30" s="221"/>
      <c r="K30" s="221"/>
      <c r="L30" s="221"/>
      <c r="M30" s="221"/>
      <c r="N30" s="221"/>
      <c r="O30" s="283"/>
    </row>
    <row r="31" spans="1:20" ht="18" customHeight="1">
      <c r="A31" s="105" t="s">
        <v>117</v>
      </c>
      <c r="B31" s="172" t="s">
        <v>6</v>
      </c>
      <c r="C31" s="172"/>
      <c r="D31" s="172"/>
      <c r="E31" s="172"/>
      <c r="F31" s="172"/>
      <c r="G31" s="172"/>
      <c r="H31" s="172"/>
      <c r="I31" s="172"/>
      <c r="J31" s="172"/>
      <c r="K31" s="172"/>
      <c r="L31" s="172"/>
      <c r="M31" s="172"/>
      <c r="N31" s="172"/>
      <c r="O31" s="173"/>
    </row>
    <row r="32" spans="1:20" ht="18" customHeight="1">
      <c r="A32" s="182" t="s">
        <v>7</v>
      </c>
      <c r="B32" s="276"/>
      <c r="C32" s="276"/>
      <c r="D32" s="276"/>
      <c r="E32" s="276"/>
      <c r="F32" s="276"/>
      <c r="G32" s="276"/>
      <c r="H32" s="276"/>
      <c r="I32" s="276"/>
      <c r="J32" s="276"/>
      <c r="K32" s="276"/>
      <c r="L32" s="276"/>
      <c r="M32" s="276"/>
      <c r="N32" s="277"/>
      <c r="O32" s="102"/>
      <c r="Q32" s="25"/>
    </row>
    <row r="33" spans="1:25" ht="18" customHeight="1">
      <c r="A33" s="182" t="s">
        <v>8</v>
      </c>
      <c r="B33" s="276"/>
      <c r="C33" s="276"/>
      <c r="D33" s="276"/>
      <c r="E33" s="276"/>
      <c r="F33" s="276"/>
      <c r="G33" s="276"/>
      <c r="H33" s="276"/>
      <c r="I33" s="276"/>
      <c r="J33" s="276"/>
      <c r="K33" s="276"/>
      <c r="L33" s="276"/>
      <c r="M33" s="276"/>
      <c r="N33" s="277"/>
      <c r="O33" s="102"/>
      <c r="Q33" s="231" t="str">
        <f>IF(AND(TRIM(O32)="",OR(TRIM(O33)="x",TRIM(O34)="x")),"",(IF(AND(TRIM(O32)="x",TRIM(O33)="",TRIM(O34)=""),"", "Pasirinkite &lt;Verslo subjekto tipą&gt;: SAVARANKIŠKA arba PARTNERINĖ (ir,arba) SUSIJUSI")))</f>
        <v>Pasirinkite &lt;Verslo subjekto tipą&gt;: SAVARANKIŠKA arba PARTNERINĖ (ir,arba) SUSIJUSI</v>
      </c>
      <c r="R33" s="232"/>
      <c r="S33" s="232"/>
      <c r="T33" s="232"/>
      <c r="U33" s="232"/>
      <c r="V33" s="232"/>
    </row>
    <row r="34" spans="1:25" ht="18" customHeight="1">
      <c r="A34" s="182" t="s">
        <v>9</v>
      </c>
      <c r="B34" s="276"/>
      <c r="C34" s="276"/>
      <c r="D34" s="276"/>
      <c r="E34" s="276"/>
      <c r="F34" s="276"/>
      <c r="G34" s="276"/>
      <c r="H34" s="276"/>
      <c r="I34" s="276"/>
      <c r="J34" s="276"/>
      <c r="K34" s="276"/>
      <c r="L34" s="276"/>
      <c r="M34" s="276"/>
      <c r="N34" s="277"/>
      <c r="O34" s="102"/>
      <c r="Q34" s="232"/>
      <c r="R34" s="232"/>
      <c r="S34" s="232"/>
      <c r="T34" s="232"/>
      <c r="U34" s="232"/>
      <c r="V34" s="232"/>
    </row>
    <row r="35" spans="1:25" ht="142.15" customHeight="1">
      <c r="A35" s="240" t="s">
        <v>118</v>
      </c>
      <c r="B35" s="243" t="s">
        <v>129</v>
      </c>
      <c r="C35" s="244"/>
      <c r="D35" s="244"/>
      <c r="E35" s="244"/>
      <c r="F35" s="245"/>
      <c r="G35" s="193" t="s">
        <v>103</v>
      </c>
      <c r="H35" s="249"/>
      <c r="I35" s="250"/>
      <c r="J35" s="193" t="s">
        <v>104</v>
      </c>
      <c r="K35" s="249"/>
      <c r="L35" s="249"/>
      <c r="M35" s="250"/>
      <c r="N35" s="193" t="s">
        <v>105</v>
      </c>
      <c r="O35" s="194"/>
      <c r="Q35" s="242" t="s">
        <v>73</v>
      </c>
      <c r="R35" s="242"/>
      <c r="S35" s="242"/>
      <c r="T35" s="242"/>
      <c r="U35" s="242"/>
      <c r="V35" s="242"/>
    </row>
    <row r="36" spans="1:25" s="46" customFormat="1" ht="36.6" customHeight="1">
      <c r="A36" s="241"/>
      <c r="B36" s="246"/>
      <c r="C36" s="247"/>
      <c r="D36" s="247"/>
      <c r="E36" s="247"/>
      <c r="F36" s="248"/>
      <c r="G36" s="195"/>
      <c r="H36" s="196"/>
      <c r="I36" s="197"/>
      <c r="J36" s="204"/>
      <c r="K36" s="205"/>
      <c r="L36" s="205"/>
      <c r="M36" s="206"/>
      <c r="N36" s="207"/>
      <c r="O36" s="208"/>
      <c r="Q36" s="242" t="s">
        <v>106</v>
      </c>
      <c r="R36" s="242"/>
      <c r="S36" s="242"/>
      <c r="T36" s="242"/>
      <c r="U36" s="242"/>
      <c r="V36" s="242"/>
      <c r="W36" s="242"/>
      <c r="X36" s="242"/>
      <c r="Y36" s="242"/>
    </row>
    <row r="37" spans="1:25" ht="18" customHeight="1">
      <c r="A37" s="105" t="s">
        <v>119</v>
      </c>
      <c r="B37" s="163" t="s">
        <v>10</v>
      </c>
      <c r="C37" s="164"/>
      <c r="D37" s="164"/>
      <c r="E37" s="164"/>
      <c r="F37" s="164"/>
      <c r="G37" s="164"/>
      <c r="H37" s="164"/>
      <c r="I37" s="164"/>
      <c r="J37" s="164"/>
      <c r="K37" s="164"/>
      <c r="L37" s="164"/>
      <c r="M37" s="164"/>
      <c r="N37" s="164"/>
      <c r="O37" s="165"/>
      <c r="Q37" s="47"/>
      <c r="R37" s="47"/>
      <c r="S37" s="47"/>
      <c r="T37" s="47"/>
      <c r="U37" s="47"/>
      <c r="V37" s="47"/>
      <c r="W37" s="47"/>
    </row>
    <row r="38" spans="1:25" ht="83.25" customHeight="1">
      <c r="A38" s="174"/>
      <c r="B38" s="174"/>
      <c r="C38" s="174"/>
      <c r="D38" s="174"/>
      <c r="E38" s="174"/>
      <c r="F38" s="174"/>
      <c r="G38" s="174"/>
      <c r="H38" s="275" t="s">
        <v>130</v>
      </c>
      <c r="I38" s="211"/>
      <c r="J38" s="212"/>
      <c r="K38" s="275" t="s">
        <v>121</v>
      </c>
      <c r="L38" s="211"/>
      <c r="M38" s="212"/>
      <c r="N38" s="211" t="s">
        <v>122</v>
      </c>
      <c r="O38" s="212"/>
    </row>
    <row r="39" spans="1:25" ht="41.1" customHeight="1">
      <c r="A39" s="198" t="s">
        <v>53</v>
      </c>
      <c r="B39" s="199"/>
      <c r="C39" s="184" t="s">
        <v>52</v>
      </c>
      <c r="D39" s="185"/>
      <c r="E39" s="185"/>
      <c r="F39" s="186"/>
      <c r="G39" s="74" t="str">
        <f>'1F'!G$36&amp;""</f>
        <v/>
      </c>
      <c r="H39" s="213"/>
      <c r="I39" s="214"/>
      <c r="J39" s="215"/>
      <c r="K39" s="213"/>
      <c r="L39" s="214"/>
      <c r="M39" s="215"/>
      <c r="N39" s="214"/>
      <c r="O39" s="215"/>
    </row>
    <row r="40" spans="1:25" s="67" customFormat="1" ht="41.1" customHeight="1">
      <c r="A40" s="200"/>
      <c r="B40" s="201"/>
      <c r="C40" s="187"/>
      <c r="D40" s="188"/>
      <c r="E40" s="188"/>
      <c r="F40" s="189"/>
      <c r="G40" s="74" t="str">
        <f>'1F'!J$36&amp;""</f>
        <v/>
      </c>
      <c r="H40" s="213"/>
      <c r="I40" s="214"/>
      <c r="J40" s="215"/>
      <c r="K40" s="213"/>
      <c r="L40" s="214"/>
      <c r="M40" s="215"/>
      <c r="N40" s="214"/>
      <c r="O40" s="215"/>
    </row>
    <row r="41" spans="1:25" s="67" customFormat="1" ht="41.1" customHeight="1">
      <c r="A41" s="202"/>
      <c r="B41" s="203"/>
      <c r="C41" s="190"/>
      <c r="D41" s="191"/>
      <c r="E41" s="191"/>
      <c r="F41" s="192"/>
      <c r="G41" s="74" t="str">
        <f>'1F'!N$36&amp;""</f>
        <v/>
      </c>
      <c r="H41" s="213"/>
      <c r="I41" s="214"/>
      <c r="J41" s="215"/>
      <c r="K41" s="213"/>
      <c r="L41" s="214"/>
      <c r="M41" s="215"/>
      <c r="N41" s="214"/>
      <c r="O41" s="215"/>
    </row>
    <row r="42" spans="1:25" s="67" customFormat="1" ht="41.1" customHeight="1">
      <c r="A42" s="198" t="s">
        <v>54</v>
      </c>
      <c r="B42" s="199"/>
      <c r="C42" s="184" t="s">
        <v>176</v>
      </c>
      <c r="D42" s="185"/>
      <c r="E42" s="185"/>
      <c r="F42" s="186"/>
      <c r="G42" s="74" t="str">
        <f>'1F'!G$36&amp;""</f>
        <v/>
      </c>
      <c r="H42" s="216">
        <f>'1S'!A$27</f>
        <v>0</v>
      </c>
      <c r="I42" s="217"/>
      <c r="J42" s="218"/>
      <c r="K42" s="216">
        <f>'1S'!G$27</f>
        <v>0</v>
      </c>
      <c r="L42" s="217"/>
      <c r="M42" s="217"/>
      <c r="N42" s="216">
        <f>'1S'!I$27</f>
        <v>0</v>
      </c>
      <c r="O42" s="218"/>
    </row>
    <row r="43" spans="1:25" s="67" customFormat="1" ht="41.1" customHeight="1">
      <c r="A43" s="200"/>
      <c r="B43" s="201"/>
      <c r="C43" s="187"/>
      <c r="D43" s="188"/>
      <c r="E43" s="188"/>
      <c r="F43" s="189"/>
      <c r="G43" s="74" t="str">
        <f>'1F'!J$36&amp;""</f>
        <v/>
      </c>
      <c r="H43" s="216">
        <f>'1S'!A$30</f>
        <v>0</v>
      </c>
      <c r="I43" s="217"/>
      <c r="J43" s="217"/>
      <c r="K43" s="216">
        <f>'1S'!G$30</f>
        <v>0</v>
      </c>
      <c r="L43" s="217"/>
      <c r="M43" s="218"/>
      <c r="N43" s="217">
        <f>'1S'!I$30</f>
        <v>0</v>
      </c>
      <c r="O43" s="218"/>
    </row>
    <row r="44" spans="1:25" s="67" customFormat="1" ht="58.5" customHeight="1">
      <c r="A44" s="202"/>
      <c r="B44" s="203"/>
      <c r="C44" s="190"/>
      <c r="D44" s="191"/>
      <c r="E44" s="191"/>
      <c r="F44" s="192"/>
      <c r="G44" s="74" t="str">
        <f>'1F'!N$36&amp;""</f>
        <v/>
      </c>
      <c r="H44" s="216">
        <f>'1S'!A$33</f>
        <v>0</v>
      </c>
      <c r="I44" s="217"/>
      <c r="J44" s="218"/>
      <c r="K44" s="216">
        <f>'1S'!G$33</f>
        <v>0</v>
      </c>
      <c r="L44" s="217"/>
      <c r="M44" s="218"/>
      <c r="N44" s="217">
        <f>'1S'!I$33</f>
        <v>0</v>
      </c>
      <c r="O44" s="218"/>
    </row>
    <row r="45" spans="1:25" s="67" customFormat="1" ht="41.1" customHeight="1">
      <c r="A45" s="198" t="s">
        <v>139</v>
      </c>
      <c r="B45" s="199"/>
      <c r="C45" s="184" t="s">
        <v>177</v>
      </c>
      <c r="D45" s="185"/>
      <c r="E45" s="185"/>
      <c r="F45" s="186"/>
      <c r="G45" s="74" t="str">
        <f>'1F'!G$36&amp;""</f>
        <v/>
      </c>
      <c r="H45" s="216">
        <f>'1P'!G$81</f>
        <v>0</v>
      </c>
      <c r="I45" s="217"/>
      <c r="J45" s="218"/>
      <c r="K45" s="216">
        <f>'1P'!H$81</f>
        <v>0</v>
      </c>
      <c r="L45" s="217"/>
      <c r="M45" s="217"/>
      <c r="N45" s="216">
        <f>'1P'!I$81</f>
        <v>0</v>
      </c>
      <c r="O45" s="218"/>
    </row>
    <row r="46" spans="1:25" s="67" customFormat="1" ht="41.1" customHeight="1">
      <c r="A46" s="200"/>
      <c r="B46" s="201"/>
      <c r="C46" s="187"/>
      <c r="D46" s="188"/>
      <c r="E46" s="188"/>
      <c r="F46" s="189"/>
      <c r="G46" s="74" t="str">
        <f>'1F'!J$36&amp;""</f>
        <v/>
      </c>
      <c r="H46" s="216">
        <f>'1P'!G$82</f>
        <v>0</v>
      </c>
      <c r="I46" s="217"/>
      <c r="J46" s="218"/>
      <c r="K46" s="216">
        <f>'1P'!H$82</f>
        <v>0</v>
      </c>
      <c r="L46" s="217"/>
      <c r="M46" s="218"/>
      <c r="N46" s="217">
        <f>'1P'!I$82</f>
        <v>0</v>
      </c>
      <c r="O46" s="218"/>
    </row>
    <row r="47" spans="1:25" s="67" customFormat="1" ht="41.1" customHeight="1">
      <c r="A47" s="202"/>
      <c r="B47" s="203"/>
      <c r="C47" s="190"/>
      <c r="D47" s="191"/>
      <c r="E47" s="191"/>
      <c r="F47" s="192"/>
      <c r="G47" s="74" t="str">
        <f>'1F'!N$36&amp;""</f>
        <v/>
      </c>
      <c r="H47" s="216">
        <f>'1P'!G$83</f>
        <v>0</v>
      </c>
      <c r="I47" s="217"/>
      <c r="J47" s="218"/>
      <c r="K47" s="217">
        <f>'1P'!H$83</f>
        <v>0</v>
      </c>
      <c r="L47" s="217"/>
      <c r="M47" s="217"/>
      <c r="N47" s="216">
        <f>'1P'!I$83</f>
        <v>0</v>
      </c>
      <c r="O47" s="218"/>
    </row>
    <row r="48" spans="1:25" s="67" customFormat="1" ht="43.5" customHeight="1">
      <c r="A48" s="198" t="s">
        <v>128</v>
      </c>
      <c r="B48" s="199"/>
      <c r="C48" s="184" t="s">
        <v>178</v>
      </c>
      <c r="D48" s="185"/>
      <c r="E48" s="185"/>
      <c r="F48" s="186"/>
      <c r="G48" s="74" t="str">
        <f>'1F'!G$36&amp;""</f>
        <v/>
      </c>
      <c r="H48" s="216">
        <f>'1S'!F$159</f>
        <v>0</v>
      </c>
      <c r="I48" s="217"/>
      <c r="J48" s="218"/>
      <c r="K48" s="216">
        <f>'1S'!H$159</f>
        <v>0</v>
      </c>
      <c r="L48" s="217"/>
      <c r="M48" s="218"/>
      <c r="N48" s="217">
        <f>'1S'!J$159</f>
        <v>0</v>
      </c>
      <c r="O48" s="218"/>
    </row>
    <row r="49" spans="1:23" s="67" customFormat="1" ht="41.1" customHeight="1">
      <c r="A49" s="200"/>
      <c r="B49" s="201"/>
      <c r="C49" s="187"/>
      <c r="D49" s="188"/>
      <c r="E49" s="188"/>
      <c r="F49" s="189"/>
      <c r="G49" s="74" t="str">
        <f>'1F'!J$36&amp;""</f>
        <v/>
      </c>
      <c r="H49" s="216">
        <f>'1S'!F$160</f>
        <v>0</v>
      </c>
      <c r="I49" s="217"/>
      <c r="J49" s="218"/>
      <c r="K49" s="216">
        <f>'1S'!H$160</f>
        <v>0</v>
      </c>
      <c r="L49" s="217"/>
      <c r="M49" s="218"/>
      <c r="N49" s="217">
        <f>'1S'!J$160</f>
        <v>0</v>
      </c>
      <c r="O49" s="218"/>
    </row>
    <row r="50" spans="1:23" s="67" customFormat="1" ht="37.5" customHeight="1">
      <c r="A50" s="202"/>
      <c r="B50" s="203"/>
      <c r="C50" s="190"/>
      <c r="D50" s="191"/>
      <c r="E50" s="191"/>
      <c r="F50" s="192"/>
      <c r="G50" s="74" t="str">
        <f>'1F'!N$36&amp;""</f>
        <v/>
      </c>
      <c r="H50" s="216">
        <f>'1S'!F$161</f>
        <v>0</v>
      </c>
      <c r="I50" s="217"/>
      <c r="J50" s="218"/>
      <c r="K50" s="216">
        <f>'1S'!H$161</f>
        <v>0</v>
      </c>
      <c r="L50" s="217"/>
      <c r="M50" s="218"/>
      <c r="N50" s="217">
        <f>'1S'!J$161</f>
        <v>0</v>
      </c>
      <c r="O50" s="218"/>
    </row>
    <row r="51" spans="1:23" ht="18.75" customHeight="1">
      <c r="A51" s="266" t="s">
        <v>61</v>
      </c>
      <c r="B51" s="267"/>
      <c r="C51" s="267"/>
      <c r="D51" s="267"/>
      <c r="E51" s="267"/>
      <c r="F51" s="268"/>
      <c r="G51" s="74" t="str">
        <f>'1F'!G$36&amp;""</f>
        <v/>
      </c>
      <c r="H51" s="263">
        <f>H39+H42+H45+H48</f>
        <v>0</v>
      </c>
      <c r="I51" s="264"/>
      <c r="J51" s="265"/>
      <c r="K51" s="263">
        <f>K39+K42+K45+K48</f>
        <v>0</v>
      </c>
      <c r="L51" s="264"/>
      <c r="M51" s="265"/>
      <c r="N51" s="264">
        <f>N39+N42+N45+N48</f>
        <v>0</v>
      </c>
      <c r="O51" s="265"/>
      <c r="V51" s="118" t="s">
        <v>71</v>
      </c>
    </row>
    <row r="52" spans="1:23" s="67" customFormat="1" ht="18.75" customHeight="1">
      <c r="A52" s="269"/>
      <c r="B52" s="270"/>
      <c r="C52" s="270"/>
      <c r="D52" s="270"/>
      <c r="E52" s="270"/>
      <c r="F52" s="271"/>
      <c r="G52" s="74" t="str">
        <f>'1F'!J$36&amp;""</f>
        <v/>
      </c>
      <c r="H52" s="263">
        <f>H40+H43+H46+H49</f>
        <v>0</v>
      </c>
      <c r="I52" s="264"/>
      <c r="J52" s="265"/>
      <c r="K52" s="263">
        <f>K40+K43+K46+K49</f>
        <v>0</v>
      </c>
      <c r="L52" s="264"/>
      <c r="M52" s="265"/>
      <c r="N52" s="264">
        <f>N40+N43+N46+N49</f>
        <v>0</v>
      </c>
      <c r="O52" s="265"/>
      <c r="P52" s="73"/>
      <c r="Q52" s="73"/>
      <c r="R52" s="72"/>
      <c r="V52" s="118" t="s">
        <v>72</v>
      </c>
    </row>
    <row r="53" spans="1:23" s="67" customFormat="1" ht="18.75" customHeight="1">
      <c r="A53" s="272"/>
      <c r="B53" s="273"/>
      <c r="C53" s="273"/>
      <c r="D53" s="273"/>
      <c r="E53" s="273"/>
      <c r="F53" s="274"/>
      <c r="G53" s="74" t="str">
        <f>'1F'!N$36&amp;""</f>
        <v/>
      </c>
      <c r="H53" s="263">
        <f>H41+H44+H47+H50</f>
        <v>0</v>
      </c>
      <c r="I53" s="264"/>
      <c r="J53" s="265"/>
      <c r="K53" s="263">
        <f>K41+K44+K47+K50</f>
        <v>0</v>
      </c>
      <c r="L53" s="264"/>
      <c r="M53" s="265"/>
      <c r="N53" s="264">
        <f>N41+N44+N47+N50</f>
        <v>0</v>
      </c>
      <c r="O53" s="265"/>
      <c r="P53" s="73"/>
      <c r="Q53" s="73"/>
      <c r="R53" s="72"/>
    </row>
    <row r="54" spans="1:23" ht="17.25" customHeight="1">
      <c r="A54" s="96" t="s">
        <v>21</v>
      </c>
      <c r="B54" s="224" t="s">
        <v>11</v>
      </c>
      <c r="C54" s="183"/>
      <c r="D54" s="183"/>
      <c r="E54" s="183"/>
      <c r="F54" s="183"/>
      <c r="G54" s="183"/>
      <c r="H54" s="183"/>
      <c r="I54" s="183"/>
      <c r="J54" s="183"/>
      <c r="K54" s="183"/>
      <c r="L54" s="183"/>
      <c r="M54" s="183"/>
      <c r="N54" s="183"/>
      <c r="O54" s="236"/>
    </row>
    <row r="55" spans="1:23" ht="19.5" customHeight="1">
      <c r="A55" s="175" t="s">
        <v>90</v>
      </c>
      <c r="B55" s="176"/>
      <c r="C55" s="176"/>
      <c r="D55" s="176"/>
      <c r="E55" s="233" t="str">
        <f>'1F'!G$36&amp;""</f>
        <v/>
      </c>
      <c r="F55" s="234"/>
      <c r="G55" s="235"/>
      <c r="H55" s="237" t="str">
        <f>'1F'!J$36&amp;""</f>
        <v/>
      </c>
      <c r="I55" s="237"/>
      <c r="J55" s="238"/>
      <c r="K55" s="238"/>
      <c r="L55" s="233" t="str">
        <f>'1F'!N$36&amp;""</f>
        <v/>
      </c>
      <c r="M55" s="239"/>
      <c r="N55" s="234"/>
      <c r="O55" s="235"/>
      <c r="P55" s="42"/>
      <c r="Q55" s="209"/>
      <c r="R55" s="210"/>
      <c r="S55" s="210"/>
      <c r="T55" s="210"/>
      <c r="U55" s="210"/>
      <c r="V55" s="210"/>
      <c r="W55" s="210"/>
    </row>
    <row r="56" spans="1:23" ht="17.25" customHeight="1">
      <c r="A56" s="182" t="s">
        <v>12</v>
      </c>
      <c r="B56" s="183"/>
      <c r="C56" s="183"/>
      <c r="D56" s="259"/>
      <c r="E56" s="88" t="str">
        <f>IF(LEN(TRIM(G$36))&gt;0,IF(H51&lt;10*AND(OR(K51&lt;=2000000,N51&lt;=2000000)),$V$51,$V$52),$V$52)</f>
        <v xml:space="preserve"> </v>
      </c>
      <c r="F56" s="177"/>
      <c r="G56" s="178"/>
      <c r="H56" s="88" t="str">
        <f>IF(LEN(TRIM(J$36))&gt;0,IF(H52&lt;10*AND(OR(K52&lt;=2000000,N52&lt;=2000000)),$V$51,$V$52),$V52)</f>
        <v xml:space="preserve"> </v>
      </c>
      <c r="I56" s="251"/>
      <c r="J56" s="251"/>
      <c r="K56" s="252"/>
      <c r="L56" s="120" t="str">
        <f>IF(LEN(TRIM(N$36))&gt;0,IF(H53&lt;10*AND(OR(K53&lt;=2000000,N53&lt;=2000000)),$V$51,$V$52),$V$52)</f>
        <v xml:space="preserve"> </v>
      </c>
      <c r="M56" s="255"/>
      <c r="N56" s="255"/>
      <c r="O56" s="256"/>
      <c r="Q56" s="29" t="str">
        <f>IF(LEN(TRIM(E56)&amp;TRIM(E57)&amp;TRIM(E58)&amp;TRIM(E59))&gt;1,"Pažymėkite tik 1 Verslo subjekto dydžio reikšmę, įvertinus metų duomenis","")</f>
        <v/>
      </c>
      <c r="R56" s="31"/>
      <c r="S56" s="31"/>
      <c r="T56" s="43"/>
      <c r="U56" s="31"/>
      <c r="V56" s="31"/>
    </row>
    <row r="57" spans="1:23" ht="17.25" customHeight="1">
      <c r="A57" s="182" t="s">
        <v>13</v>
      </c>
      <c r="B57" s="183"/>
      <c r="C57" s="183"/>
      <c r="D57" s="183"/>
      <c r="E57" s="88" t="str">
        <f>IF(LEN(TRIM(G$36))&gt;0,IF((H51&lt;50)*AND(OR(K51&lt;=10000000,N51&lt;=10000000))*AND(LEN(TRIM(E$56))=0),$V$51,$V$52),$V$52)</f>
        <v xml:space="preserve"> </v>
      </c>
      <c r="F57" s="177"/>
      <c r="G57" s="178"/>
      <c r="H57" s="88" t="str">
        <f>IF(LEN(TRIM(J$36))&gt;0,IF((H52&lt;50)*AND(OR(K52&lt;=10000000,N52&lt;=10000000))*AND(LEN(TRIM(H$56))=0),$V$51,$V$52),$V$52)</f>
        <v xml:space="preserve"> </v>
      </c>
      <c r="I57" s="253"/>
      <c r="J57" s="253"/>
      <c r="K57" s="254"/>
      <c r="L57" s="88" t="str">
        <f>IF(LEN(TRIM(N$36))&gt;0,IF((H53&lt;50)*AND(OR(K53&lt;=10000000,N53&lt;=10000000))*AND(LEN(TRIM(L$56))=0),$V$51,$V$52),$V$52)</f>
        <v xml:space="preserve"> </v>
      </c>
      <c r="M57" s="255"/>
      <c r="N57" s="255"/>
      <c r="O57" s="256"/>
      <c r="Q57" s="31"/>
      <c r="R57" s="31"/>
      <c r="S57" s="31"/>
      <c r="T57" s="43"/>
      <c r="U57" s="31"/>
      <c r="V57" s="31"/>
    </row>
    <row r="58" spans="1:23" ht="17.25" customHeight="1">
      <c r="A58" s="182" t="s">
        <v>14</v>
      </c>
      <c r="B58" s="183"/>
      <c r="C58" s="183"/>
      <c r="D58" s="183"/>
      <c r="E58" s="88" t="str">
        <f>IF(LEN(TRIM(G$36))&gt;0,IF((H51&lt;250)*AND(OR(K51&lt;=50000000,N51&lt;=43000000)*AND(LEN(TRIM(E$56))=0)*AND(LEN(TRIM(E$57))=0)),$V$51,$V$52),$V$52)</f>
        <v xml:space="preserve"> </v>
      </c>
      <c r="F58" s="177"/>
      <c r="G58" s="178"/>
      <c r="H58" s="88" t="str">
        <f>IF(LEN(TRIM(J$36))&gt;0,IF((H52&lt;250)*AND(OR(K52&lt;=50000000,N52&lt;=43000000)*AND(LEN(TRIM(H$56))=0)*AND(LEN(TRIM(H$57))=0)),$V$51,$V$52),$V$52)</f>
        <v xml:space="preserve"> </v>
      </c>
      <c r="I58" s="253"/>
      <c r="J58" s="253"/>
      <c r="K58" s="254"/>
      <c r="L58" s="88" t="str">
        <f>IF(LEN(TRIM(N$36))&gt;0,IF((H53&lt;250)*AND(OR(K53&lt;=50000000,N53&lt;=43000000)*AND(LEN(TRIM(L$56))=0)*AND(LEN(TRIM(L$57))=0)),$V$51,$V$52),$V$52)</f>
        <v xml:space="preserve"> </v>
      </c>
      <c r="M58" s="255"/>
      <c r="N58" s="255"/>
      <c r="O58" s="256"/>
      <c r="Q58" s="32"/>
      <c r="R58" s="31"/>
      <c r="S58" s="31"/>
      <c r="T58" s="43"/>
      <c r="U58" s="31"/>
      <c r="V58" s="31"/>
    </row>
    <row r="59" spans="1:23" ht="17.25" customHeight="1">
      <c r="A59" s="180" t="s">
        <v>15</v>
      </c>
      <c r="B59" s="181"/>
      <c r="C59" s="181"/>
      <c r="D59" s="181"/>
      <c r="E59" s="119" t="str">
        <f>IF(LEN(TRIM(G$36))&gt;0, IF(OR(H$51&gt;=250,AND(K$51&gt;50000000,N$51&gt;43000000)),$V$51,$V$52), $V$52)</f>
        <v xml:space="preserve"> </v>
      </c>
      <c r="F59" s="177"/>
      <c r="G59" s="179"/>
      <c r="H59" s="119" t="str">
        <f>IF(LEN(TRIM(J$36))&gt;0, IF(OR(H$52&gt;=250,AND(K$52&gt;50000000,N$52&gt;43000000)),$V$51,$V$52), $V$52)</f>
        <v xml:space="preserve"> </v>
      </c>
      <c r="I59" s="253"/>
      <c r="J59" s="253"/>
      <c r="K59" s="254"/>
      <c r="L59" s="119" t="str">
        <f>IF(LEN(TRIM(N$36))&gt;0, IF(OR(H$53&gt;=250,AND(K$53&gt;50000000,N$53&gt;43000000)),$V$51,$V$52), $V$52)</f>
        <v xml:space="preserve"> </v>
      </c>
      <c r="M59" s="255"/>
      <c r="N59" s="255"/>
      <c r="O59" s="256"/>
      <c r="Q59" s="31"/>
      <c r="R59" s="31"/>
      <c r="S59" s="31"/>
      <c r="T59" s="31"/>
      <c r="U59" s="31"/>
      <c r="V59" s="31"/>
    </row>
    <row r="60" spans="1:23" ht="17.25" customHeight="1">
      <c r="A60" s="105" t="s">
        <v>74</v>
      </c>
      <c r="B60" s="163" t="s">
        <v>16</v>
      </c>
      <c r="C60" s="164"/>
      <c r="D60" s="164"/>
      <c r="E60" s="164"/>
      <c r="F60" s="164"/>
      <c r="G60" s="164"/>
      <c r="H60" s="164"/>
      <c r="I60" s="164"/>
      <c r="J60" s="164"/>
      <c r="K60" s="164"/>
      <c r="L60" s="164"/>
      <c r="M60" s="164"/>
      <c r="N60" s="164"/>
      <c r="O60" s="165"/>
      <c r="Q60" s="31"/>
      <c r="R60" s="31"/>
      <c r="S60" s="31"/>
      <c r="T60" s="31"/>
      <c r="U60" s="31"/>
      <c r="V60" s="31"/>
    </row>
    <row r="61" spans="1:23" ht="18" customHeight="1">
      <c r="A61" s="166"/>
      <c r="B61" s="167"/>
      <c r="C61" s="167"/>
      <c r="D61" s="167"/>
      <c r="E61" s="167"/>
      <c r="F61" s="167"/>
      <c r="G61" s="167"/>
      <c r="H61" s="167"/>
      <c r="I61" s="167"/>
      <c r="J61" s="167"/>
      <c r="K61" s="167"/>
      <c r="L61" s="167"/>
      <c r="M61" s="167"/>
      <c r="N61" s="167"/>
      <c r="O61" s="168"/>
    </row>
    <row r="62" spans="1:23" ht="15.75" customHeight="1">
      <c r="A62" s="180" t="s">
        <v>142</v>
      </c>
      <c r="B62" s="257"/>
      <c r="C62" s="257"/>
      <c r="D62" s="257"/>
      <c r="E62" s="257"/>
      <c r="F62" s="257"/>
      <c r="G62" s="257"/>
      <c r="H62" s="257"/>
      <c r="I62" s="257"/>
      <c r="J62" s="257"/>
      <c r="K62" s="257"/>
      <c r="L62" s="257"/>
      <c r="M62" s="257"/>
      <c r="N62" s="257"/>
      <c r="O62" s="258"/>
    </row>
    <row r="63" spans="1:23" ht="17.25" customHeight="1">
      <c r="A63" s="219" t="s">
        <v>62</v>
      </c>
      <c r="B63" s="220"/>
      <c r="C63" s="221"/>
      <c r="D63" s="222"/>
      <c r="E63" s="222"/>
      <c r="F63" s="222"/>
      <c r="G63" s="222"/>
      <c r="H63" s="222"/>
      <c r="I63" s="222"/>
      <c r="J63" s="222"/>
      <c r="K63" s="222"/>
      <c r="L63" s="222"/>
      <c r="M63" s="222"/>
      <c r="N63" s="222"/>
      <c r="O63" s="223"/>
    </row>
    <row r="64" spans="1:23" ht="17.25" customHeight="1">
      <c r="A64" s="226"/>
      <c r="B64" s="227"/>
      <c r="C64" s="227"/>
      <c r="D64" s="227"/>
      <c r="E64" s="227"/>
      <c r="F64" s="227"/>
      <c r="G64" s="227"/>
      <c r="H64" s="227"/>
      <c r="I64" s="227"/>
      <c r="J64" s="227"/>
      <c r="K64" s="227"/>
      <c r="L64" s="227"/>
      <c r="M64" s="227"/>
      <c r="N64" s="227"/>
      <c r="O64" s="228"/>
    </row>
    <row r="65" spans="1:17" ht="18" customHeight="1">
      <c r="A65" s="105" t="s">
        <v>75</v>
      </c>
      <c r="B65" s="163" t="s">
        <v>17</v>
      </c>
      <c r="C65" s="224"/>
      <c r="D65" s="224"/>
      <c r="E65" s="224"/>
      <c r="F65" s="224"/>
      <c r="G65" s="224"/>
      <c r="H65" s="224"/>
      <c r="I65" s="224"/>
      <c r="J65" s="224"/>
      <c r="K65" s="224"/>
      <c r="L65" s="224"/>
      <c r="M65" s="224"/>
      <c r="N65" s="224"/>
      <c r="O65" s="225"/>
    </row>
    <row r="66" spans="1:17" ht="18" customHeight="1">
      <c r="A66" s="103"/>
      <c r="B66" s="182" t="s">
        <v>18</v>
      </c>
      <c r="C66" s="276"/>
      <c r="D66" s="276"/>
      <c r="E66" s="276"/>
      <c r="F66" s="276"/>
      <c r="G66" s="276"/>
      <c r="H66" s="276"/>
      <c r="I66" s="276"/>
      <c r="J66" s="276"/>
      <c r="K66" s="276"/>
      <c r="L66" s="276"/>
      <c r="M66" s="276"/>
      <c r="N66" s="276"/>
      <c r="O66" s="277"/>
    </row>
    <row r="67" spans="1:17" ht="24.75" customHeight="1">
      <c r="A67" s="229"/>
      <c r="B67" s="278" t="s">
        <v>170</v>
      </c>
      <c r="C67" s="279"/>
      <c r="D67" s="279"/>
      <c r="E67" s="279"/>
      <c r="F67" s="279"/>
      <c r="G67" s="279"/>
      <c r="H67" s="279"/>
      <c r="I67" s="279"/>
      <c r="J67" s="279"/>
      <c r="K67" s="279"/>
      <c r="L67" s="279"/>
      <c r="M67" s="279"/>
      <c r="N67" s="280"/>
      <c r="O67" s="83"/>
      <c r="Q67" s="24"/>
    </row>
    <row r="68" spans="1:17" ht="24.75" customHeight="1">
      <c r="A68" s="229"/>
      <c r="B68" s="182" t="s">
        <v>171</v>
      </c>
      <c r="C68" s="276"/>
      <c r="D68" s="276"/>
      <c r="E68" s="276"/>
      <c r="F68" s="276"/>
      <c r="G68" s="276"/>
      <c r="H68" s="276"/>
      <c r="I68" s="276"/>
      <c r="J68" s="276"/>
      <c r="K68" s="276"/>
      <c r="L68" s="276"/>
      <c r="M68" s="276"/>
      <c r="N68" s="277"/>
      <c r="O68" s="83"/>
    </row>
    <row r="69" spans="1:17" ht="24.75" customHeight="1">
      <c r="A69" s="229"/>
      <c r="B69" s="182" t="s">
        <v>172</v>
      </c>
      <c r="C69" s="276"/>
      <c r="D69" s="276"/>
      <c r="E69" s="276"/>
      <c r="F69" s="276"/>
      <c r="G69" s="276"/>
      <c r="H69" s="276"/>
      <c r="I69" s="276"/>
      <c r="J69" s="276"/>
      <c r="K69" s="276"/>
      <c r="L69" s="276"/>
      <c r="M69" s="276"/>
      <c r="N69" s="277"/>
      <c r="O69" s="83"/>
    </row>
    <row r="70" spans="1:17" ht="24.75" customHeight="1">
      <c r="A70" s="230"/>
      <c r="B70" s="182" t="s">
        <v>173</v>
      </c>
      <c r="C70" s="276"/>
      <c r="D70" s="276"/>
      <c r="E70" s="276"/>
      <c r="F70" s="276"/>
      <c r="G70" s="276"/>
      <c r="H70" s="276"/>
      <c r="I70" s="276"/>
      <c r="J70" s="276"/>
      <c r="K70" s="276"/>
      <c r="L70" s="276"/>
      <c r="M70" s="276"/>
      <c r="N70" s="277"/>
      <c r="O70" s="114"/>
    </row>
  </sheetData>
  <sheetProtection algorithmName="SHA-512" hashValue="gkwjuA7a2LUX1vsXUqvfzxDiXxq/NE4OB/whseB/Vtyzm7elZsomg9OqvMw4KNbJ1sLLMMLNPX1/3pEfhCbylw==" saltValue="AN2CYFOtSkYiyKzpYhqzOQ==" spinCount="100000" sheet="1" selectLockedCells="1"/>
  <customSheetViews>
    <customSheetView guid="{17021DDE-0EDC-429C-8B34-14A1CA2E76B2}" showGridLines="0" hiddenColumns="1" topLeftCell="A13">
      <selection activeCell="A13" sqref="A13:B13"/>
      <rowBreaks count="2" manualBreakCount="2">
        <brk id="43" max="16383" man="1"/>
        <brk id="52" max="16383" man="1"/>
      </rowBreaks>
      <pageMargins left="0.59055118110236227" right="0.39370078740157483" top="0.59055118110236227" bottom="0.39370078740157483" header="0.39370078740157483" footer="0"/>
      <pageSetup paperSize="9" orientation="portrait" blackAndWhite="1" r:id="rId1"/>
      <headerFooter alignWithMargins="0">
        <oddFooter>&amp;R&amp;8 1F   &amp;P</oddFooter>
      </headerFooter>
    </customSheetView>
  </customSheetViews>
  <mergeCells count="129">
    <mergeCell ref="B66:O66"/>
    <mergeCell ref="B67:N67"/>
    <mergeCell ref="B68:N68"/>
    <mergeCell ref="B69:N69"/>
    <mergeCell ref="B70:N70"/>
    <mergeCell ref="E12:G12"/>
    <mergeCell ref="E14:G14"/>
    <mergeCell ref="H49:J49"/>
    <mergeCell ref="K49:M49"/>
    <mergeCell ref="N49:O49"/>
    <mergeCell ref="H50:J50"/>
    <mergeCell ref="K50:M50"/>
    <mergeCell ref="N50:O50"/>
    <mergeCell ref="H51:J51"/>
    <mergeCell ref="B25:O25"/>
    <mergeCell ref="A26:O26"/>
    <mergeCell ref="A30:O30"/>
    <mergeCell ref="B27:O27"/>
    <mergeCell ref="A28:O28"/>
    <mergeCell ref="A32:N32"/>
    <mergeCell ref="A33:N33"/>
    <mergeCell ref="A34:N34"/>
    <mergeCell ref="A20:O20"/>
    <mergeCell ref="A22:O22"/>
    <mergeCell ref="A24:O24"/>
    <mergeCell ref="H52:J52"/>
    <mergeCell ref="H53:J53"/>
    <mergeCell ref="K51:M51"/>
    <mergeCell ref="K52:M52"/>
    <mergeCell ref="K53:M53"/>
    <mergeCell ref="N51:O51"/>
    <mergeCell ref="N52:O52"/>
    <mergeCell ref="N53:O53"/>
    <mergeCell ref="N45:O45"/>
    <mergeCell ref="H46:J46"/>
    <mergeCell ref="K46:M46"/>
    <mergeCell ref="N46:O46"/>
    <mergeCell ref="H47:J47"/>
    <mergeCell ref="K47:M47"/>
    <mergeCell ref="N47:O47"/>
    <mergeCell ref="H48:J48"/>
    <mergeCell ref="K48:M48"/>
    <mergeCell ref="N48:O48"/>
    <mergeCell ref="A51:F53"/>
    <mergeCell ref="K40:M40"/>
    <mergeCell ref="N40:O40"/>
    <mergeCell ref="H38:J38"/>
    <mergeCell ref="K38:M38"/>
    <mergeCell ref="I56:K56"/>
    <mergeCell ref="I57:K57"/>
    <mergeCell ref="I58:K58"/>
    <mergeCell ref="I59:K59"/>
    <mergeCell ref="M56:O56"/>
    <mergeCell ref="M57:O57"/>
    <mergeCell ref="M58:O58"/>
    <mergeCell ref="M59:O59"/>
    <mergeCell ref="A62:O62"/>
    <mergeCell ref="A56:D56"/>
    <mergeCell ref="A63:B63"/>
    <mergeCell ref="C63:O63"/>
    <mergeCell ref="B65:O65"/>
    <mergeCell ref="A64:O64"/>
    <mergeCell ref="A67:A70"/>
    <mergeCell ref="Q33:V34"/>
    <mergeCell ref="E55:G55"/>
    <mergeCell ref="B54:O54"/>
    <mergeCell ref="H55:K55"/>
    <mergeCell ref="L55:O55"/>
    <mergeCell ref="A35:A36"/>
    <mergeCell ref="Q35:V35"/>
    <mergeCell ref="Q36:Y36"/>
    <mergeCell ref="B35:F36"/>
    <mergeCell ref="G35:I35"/>
    <mergeCell ref="J35:M35"/>
    <mergeCell ref="A42:B44"/>
    <mergeCell ref="C42:F44"/>
    <mergeCell ref="A48:B50"/>
    <mergeCell ref="H39:J39"/>
    <mergeCell ref="K39:M39"/>
    <mergeCell ref="N39:O39"/>
    <mergeCell ref="H40:J40"/>
    <mergeCell ref="C48:F50"/>
    <mergeCell ref="N35:O35"/>
    <mergeCell ref="G36:I36"/>
    <mergeCell ref="A45:B47"/>
    <mergeCell ref="J36:M36"/>
    <mergeCell ref="N36:O36"/>
    <mergeCell ref="A39:B41"/>
    <mergeCell ref="C39:F41"/>
    <mergeCell ref="Q55:W55"/>
    <mergeCell ref="N38:O38"/>
    <mergeCell ref="H41:J41"/>
    <mergeCell ref="K41:M41"/>
    <mergeCell ref="N41:O41"/>
    <mergeCell ref="H42:J42"/>
    <mergeCell ref="K42:M42"/>
    <mergeCell ref="N42:O42"/>
    <mergeCell ref="H43:J43"/>
    <mergeCell ref="K43:M43"/>
    <mergeCell ref="N43:O43"/>
    <mergeCell ref="H44:J44"/>
    <mergeCell ref="K44:M44"/>
    <mergeCell ref="N44:O44"/>
    <mergeCell ref="H45:J45"/>
    <mergeCell ref="K45:M45"/>
    <mergeCell ref="A9:O9"/>
    <mergeCell ref="E11:G11"/>
    <mergeCell ref="A16:B16"/>
    <mergeCell ref="A17:B17"/>
    <mergeCell ref="E13:G13"/>
    <mergeCell ref="B19:O19"/>
    <mergeCell ref="B21:O21"/>
    <mergeCell ref="B23:O23"/>
    <mergeCell ref="A61:O61"/>
    <mergeCell ref="B29:O29"/>
    <mergeCell ref="B31:O31"/>
    <mergeCell ref="C38:G38"/>
    <mergeCell ref="B37:O37"/>
    <mergeCell ref="A38:B38"/>
    <mergeCell ref="A55:D55"/>
    <mergeCell ref="B60:O60"/>
    <mergeCell ref="F56:G56"/>
    <mergeCell ref="F58:G58"/>
    <mergeCell ref="F57:G57"/>
    <mergeCell ref="F59:G59"/>
    <mergeCell ref="A59:D59"/>
    <mergeCell ref="A57:D57"/>
    <mergeCell ref="A58:D58"/>
    <mergeCell ref="C45:F47"/>
  </mergeCells>
  <phoneticPr fontId="6" type="noConversion"/>
  <dataValidations count="8">
    <dataValidation type="list" allowBlank="1" showInputMessage="1" showErrorMessage="1" sqref="M56:M59 I59" xr:uid="{00000000-0002-0000-0000-000000000000}">
      <formula1>#REF!</formula1>
    </dataValidation>
    <dataValidation errorStyle="warning" allowBlank="1" showInputMessage="1" showErrorMessage="1" errorTitle="Klaida" error="Įveskite 4 ženklų skaičių" sqref="E55:G55" xr:uid="{00000000-0002-0000-0000-000001000000}"/>
    <dataValidation type="date" allowBlank="1" showInputMessage="1" showErrorMessage="1" error="Datą galima įvesti nuo 2008-01-01" sqref="O11" xr:uid="{00000000-0002-0000-0000-000002000000}">
      <formula1>39448</formula1>
      <formula2>42369</formula2>
    </dataValidation>
    <dataValidation type="date" errorStyle="warning" allowBlank="1" showInputMessage="1" showErrorMessage="1" error="Datą galite įvesti formatu YYYY-MM-DD, nuo 2008-01-01" sqref="E11:G11" xr:uid="{00000000-0002-0000-0000-000003000000}">
      <formula1>39508</formula1>
      <formula2>43100</formula2>
    </dataValidation>
    <dataValidation type="decimal" allowBlank="1" showErrorMessage="1" errorTitle="KLAIDA!" error="Įveskite skaičius" sqref="K39 H39:H50 K42:K49 K50 N42:N49 N50" xr:uid="{00000000-0002-0000-0000-000004000000}">
      <formula1>0</formula1>
      <formula2>99999999999999</formula2>
    </dataValidation>
    <dataValidation type="date" errorStyle="warning" allowBlank="1" showErrorMessage="1" errorTitle="Įveskite datą" sqref="A24:O24" xr:uid="{00000000-0002-0000-0000-000005000000}">
      <formula1>25569</formula1>
      <formula2>44196</formula2>
    </dataValidation>
    <dataValidation type="list" allowBlank="1" showInputMessage="1" showErrorMessage="1" sqref="O32:O34 C16:C17" xr:uid="{00000000-0002-0000-0000-000006000000}">
      <formula1>$V$51:$V$52</formula1>
    </dataValidation>
    <dataValidation type="list" allowBlank="1" showErrorMessage="1" errorTitle="KLAIDA !" error="Įveskite skaičių  nelygu 0 !" sqref="O67:O70" xr:uid="{00000000-0002-0000-0000-000007000000}">
      <formula1>$V$51:$V$52</formula1>
    </dataValidation>
  </dataValidations>
  <pageMargins left="0.59055118110236227" right="0.39370078740157483" top="0.59055118110236227" bottom="0.39370078740157483" header="0.39370078740157483" footer="0"/>
  <pageSetup paperSize="9" orientation="portrait" blackAndWhite="1" verticalDpi="597" r:id="rId2"/>
  <headerFooter alignWithMargins="0">
    <oddFooter>&amp;R&amp;8 1F   &amp;P</oddFooter>
  </headerFooter>
  <rowBreaks count="1" manualBreakCount="1">
    <brk id="5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cjvxeSyayCtgVd/Kx6KyRTIiiH9SODs5RficIqrmsw4wCMZiMAgh4FUOcpRdrYCvFIYIdrNkKurZh6VBpAVi3Q==" saltValue="UoaT5aOowZTsa86dofOXE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900-000000000000}"/>
    <dataValidation type="decimal" allowBlank="1" showErrorMessage="1" errorTitle="Klaida" error="Įveskite skaičių iki  0,5" sqref="O118:O129" xr:uid="{00000000-0002-0000-09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900-000002000000}">
      <formula1>0</formula1>
      <formula2>99999999999999</formula2>
    </dataValidation>
    <dataValidation type="decimal" errorStyle="warning" allowBlank="1" showErrorMessage="1" error="Skaitinė reikšmė" sqref="Q20" xr:uid="{00000000-0002-0000-0900-000003000000}">
      <formula1>0</formula1>
      <formula2>99999999999</formula2>
    </dataValidation>
    <dataValidation type="list" allowBlank="1" showInputMessage="1" showErrorMessage="1" sqref="F51:F86 G98:G102 G105:G109 G112:G116" xr:uid="{00000000-0002-0000-0900-000004000000}">
      <formula1>$V$51:$V$52</formula1>
    </dataValidation>
    <dataValidation type="date" errorStyle="warning" allowBlank="1" showErrorMessage="1" errorTitle="Įveskite teisingą datą" sqref="A18:O18" xr:uid="{00000000-0002-0000-0900-000005000000}">
      <formula1>25569</formula1>
      <formula2>44196</formula2>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HqMuVsMU1+mXErK11D71zAgl2NJ/U3CEMCjWe1w4MoXGTtOa+tC9BPK/MbcXKrWefY0iJ/2VB56w9pofHM9/4w==" saltValue="vbOVeYgmXN99ltSKpYwkF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A00-000000000000}"/>
    <dataValidation type="decimal" allowBlank="1" showErrorMessage="1" errorTitle="Klaida" error="Įveskite skaičių iki  0,5" sqref="O118:O129" xr:uid="{00000000-0002-0000-0A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A00-000002000000}">
      <formula1>0</formula1>
      <formula2>99999999999999</formula2>
    </dataValidation>
    <dataValidation type="decimal" errorStyle="warning" allowBlank="1" showErrorMessage="1" error="Skaitinė reikšmė" sqref="Q20" xr:uid="{00000000-0002-0000-0A00-000003000000}">
      <formula1>0</formula1>
      <formula2>99999999999</formula2>
    </dataValidation>
    <dataValidation type="list" allowBlank="1" showInputMessage="1" showErrorMessage="1" sqref="F51:F86 G98:G102 G105:G109 G112:G116" xr:uid="{00000000-0002-0000-0A00-000004000000}">
      <formula1>$V$51:$V$52</formula1>
    </dataValidation>
    <dataValidation type="date" errorStyle="warning" allowBlank="1" showErrorMessage="1" errorTitle="Įveskite teisingą datą" sqref="A18:O18" xr:uid="{00000000-0002-0000-0A00-000005000000}">
      <formula1>25569</formula1>
      <formula2>44196</formula2>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6dMAr8s6RkBF7LdPmBBurteGBpwVyR5Qpl85+n7PBfd/pH2LbBX9Megr3du+0TKyjK5T8DWtWbEdt6fcGQSR+A==" saltValue="9/sUm4Fn+Bbfej8Vxnk9Dg=="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B00-000000000000}"/>
    <dataValidation type="decimal" allowBlank="1" showErrorMessage="1" errorTitle="Klaida" error="Įveskite skaičių iki  0,5" sqref="O118:O129" xr:uid="{00000000-0002-0000-0B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B00-000002000000}">
      <formula1>0</formula1>
      <formula2>99999999999999</formula2>
    </dataValidation>
    <dataValidation type="decimal" errorStyle="warning" allowBlank="1" showErrorMessage="1" error="Skaitinė reikšmė" sqref="Q20" xr:uid="{00000000-0002-0000-0B00-000003000000}">
      <formula1>0</formula1>
      <formula2>99999999999</formula2>
    </dataValidation>
    <dataValidation type="list" allowBlank="1" showInputMessage="1" showErrorMessage="1" sqref="F51:F86 G98:G102 G105:G109 G112:G116" xr:uid="{00000000-0002-0000-0B00-000004000000}">
      <formula1>$V$51:$V$52</formula1>
    </dataValidation>
    <dataValidation type="date" errorStyle="warning" allowBlank="1" showErrorMessage="1" errorTitle="Įveskite teisingą datą" sqref="A18:O18" xr:uid="{00000000-0002-0000-0B00-000005000000}">
      <formula1>25569</formula1>
      <formula2>44196</formula2>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MfUVAmZw8UHEKf1PkLQRaXdrI84+2K//JFfsf/DMHiQVSxVZr2gpK6LFB0lRCtQcvFt/N7n2XXYcUvdc7qhxow==" saltValue="AoC5foUsuzNNc3uana1JV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C00-000000000000}"/>
    <dataValidation type="decimal" allowBlank="1" showErrorMessage="1" errorTitle="Klaida" error="Įveskite skaičių iki  0,5" sqref="O118:O129" xr:uid="{00000000-0002-0000-0C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C00-000002000000}">
      <formula1>0</formula1>
      <formula2>99999999999999</formula2>
    </dataValidation>
    <dataValidation type="decimal" errorStyle="warning" allowBlank="1" showErrorMessage="1" error="Skaitinė reikšmė" sqref="Q20" xr:uid="{00000000-0002-0000-0C00-000003000000}">
      <formula1>0</formula1>
      <formula2>99999999999</formula2>
    </dataValidation>
    <dataValidation type="list" allowBlank="1" showInputMessage="1" showErrorMessage="1" sqref="F51:F86 G98:G102 G105:G109 G112:G116" xr:uid="{00000000-0002-0000-0C00-000004000000}">
      <formula1>$V$51:$V$52</formula1>
    </dataValidation>
    <dataValidation type="date" errorStyle="warning" allowBlank="1" showErrorMessage="1" errorTitle="Įveskite teisingą datą" sqref="A18:O18" xr:uid="{00000000-0002-0000-0C00-000005000000}">
      <formula1>25569</formula1>
      <formula2>44196</formula2>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Y1eR9erfc17FVPHCJsO2vNK/0dqHh8d3l51Ed1i6Oc1cwG6usPYX5N0mTIdYry1mTVd3RE3ns9WovgSSymINVw==" saltValue="w57j/7/4tF4YpnC3x39DF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D00-000000000000}"/>
    <dataValidation type="decimal" allowBlank="1" showErrorMessage="1" errorTitle="Klaida" error="Įveskite skaičių iki  0,5" sqref="O118:O129" xr:uid="{00000000-0002-0000-0D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D00-000002000000}">
      <formula1>0</formula1>
      <formula2>99999999999999</formula2>
    </dataValidation>
    <dataValidation type="decimal" errorStyle="warning" allowBlank="1" showErrorMessage="1" error="Skaitinė reikšmė" sqref="Q20" xr:uid="{00000000-0002-0000-0D00-000003000000}">
      <formula1>0</formula1>
      <formula2>99999999999</formula2>
    </dataValidation>
    <dataValidation type="list" allowBlank="1" showInputMessage="1" showErrorMessage="1" sqref="F51:F86 G98:G102 G105:G109 G112:G116" xr:uid="{00000000-0002-0000-0D00-000004000000}">
      <formula1>$V$51:$V$52</formula1>
    </dataValidation>
    <dataValidation type="date" errorStyle="warning" allowBlank="1" showErrorMessage="1" errorTitle="Įveskite teisingą datą" sqref="A18:O18" xr:uid="{00000000-0002-0000-0D00-000005000000}">
      <formula1>25569</formula1>
      <formula2>44196</formula2>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146"/>
  <sheetViews>
    <sheetView topLeftCell="A31" workbookViewId="0">
      <selection activeCell="B19" sqref="B19:O19"/>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QuKE4zFX4XeZThR9AvktdG0c8VUO8iG9H/rDLTV0OIIOF7xwls8p/923gsWBCVUUIEbLlfBfmWbA8VRnM1Nilg==" saltValue="Zs0ra4g/aeao5PCLGXfDW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E00-000000000000}"/>
    <dataValidation type="decimal" allowBlank="1" showErrorMessage="1" errorTitle="Klaida" error="Įveskite skaičių iki  0,5" sqref="O118:O129" xr:uid="{00000000-0002-0000-0E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E00-000002000000}">
      <formula1>0</formula1>
      <formula2>99999999999999</formula2>
    </dataValidation>
    <dataValidation type="decimal" errorStyle="warning" allowBlank="1" showErrorMessage="1" error="Skaitinė reikšmė" sqref="Q20" xr:uid="{00000000-0002-0000-0E00-000003000000}">
      <formula1>0</formula1>
      <formula2>99999999999</formula2>
    </dataValidation>
    <dataValidation type="list" allowBlank="1" showInputMessage="1" showErrorMessage="1" sqref="F51:F86 G98:G102 G105:G109 G112:G116" xr:uid="{00000000-0002-0000-0E00-000004000000}">
      <formula1>$V$51:$V$52</formula1>
    </dataValidation>
    <dataValidation type="date" errorStyle="warning" allowBlank="1" showErrorMessage="1" errorTitle="Įveskite teisingą datą" sqref="A18:O18" xr:uid="{00000000-0002-0000-0E00-000005000000}">
      <formula1>25569</formula1>
      <formula2>44196</formula2>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Uo0gRHXBCZJECytxoIkMnr2XSQmGSJ2nVKuyW5tOZQJwQSWYNeVz3mx18W2RTJq/anbkNmZaKwoMa74qjuk+jw==" saltValue="yMJEvEWyFbxlzuvsIF5HA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F00-000000000000}"/>
    <dataValidation type="decimal" allowBlank="1" showErrorMessage="1" errorTitle="Klaida" error="Įveskite skaičių iki  0,5" sqref="O118:O129" xr:uid="{00000000-0002-0000-0F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F00-000002000000}">
      <formula1>0</formula1>
      <formula2>99999999999999</formula2>
    </dataValidation>
    <dataValidation type="decimal" errorStyle="warning" allowBlank="1" showErrorMessage="1" error="Skaitinė reikšmė" sqref="Q20" xr:uid="{00000000-0002-0000-0F00-000003000000}">
      <formula1>0</formula1>
      <formula2>99999999999</formula2>
    </dataValidation>
    <dataValidation type="list" allowBlank="1" showInputMessage="1" showErrorMessage="1" sqref="F51:F86 G98:G102 G105:G109 G112:G116" xr:uid="{00000000-0002-0000-0F00-000004000000}">
      <formula1>$V$51:$V$52</formula1>
    </dataValidation>
    <dataValidation type="date" errorStyle="warning" allowBlank="1" showErrorMessage="1" errorTitle="Įveskite teisingą datą" sqref="A18:O18" xr:uid="{00000000-0002-0000-0F00-000005000000}">
      <formula1>25569</formula1>
      <formula2>44196</formula2>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7mdBHVNFo+qT+EcKItKn4bQQZHE9PWy14fEGJYFt4HYfeX6W/ObL48zvSeaCzdlcqlou1L/Q39GmDE1sfEYxYQ==" saltValue="/xKEYKCjVUsUn7BqD618g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1000-000000000000}"/>
    <dataValidation type="decimal" allowBlank="1" showErrorMessage="1" errorTitle="Klaida" error="Įveskite skaičių iki  0,5" sqref="O118:O129" xr:uid="{00000000-0002-0000-10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000-000002000000}">
      <formula1>0</formula1>
      <formula2>99999999999999</formula2>
    </dataValidation>
    <dataValidation type="decimal" errorStyle="warning" allowBlank="1" showErrorMessage="1" error="Skaitinė reikšmė" sqref="Q20" xr:uid="{00000000-0002-0000-1000-000003000000}">
      <formula1>0</formula1>
      <formula2>99999999999</formula2>
    </dataValidation>
    <dataValidation type="list" allowBlank="1" showInputMessage="1" showErrorMessage="1" sqref="F51:F86 G98:G102 G105:G109 G112:G116" xr:uid="{00000000-0002-0000-1000-000004000000}">
      <formula1>$V$51:$V$52</formula1>
    </dataValidation>
    <dataValidation type="date" errorStyle="warning" allowBlank="1" showErrorMessage="1" errorTitle="Įveskite teisingą datą" sqref="A18:O18" xr:uid="{00000000-0002-0000-1000-000005000000}">
      <formula1>25569</formula1>
      <formula2>44196</formula2>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fDmBNX4YJr/5T+r+OfmXWqLgrQq/t/vkFFSEYSnBoKpECO8hrEz64QEgZ6NkUZyQJos8lTyORvYT9+9unLhN5g==" saltValue="lo4oB5ZVcuQc8aPWRRbCY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1100-000000000000}"/>
    <dataValidation type="decimal" allowBlank="1" showErrorMessage="1" errorTitle="Klaida" error="Įveskite skaičių iki  0,5" sqref="O118:O129" xr:uid="{00000000-0002-0000-11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100-000002000000}">
      <formula1>0</formula1>
      <formula2>99999999999999</formula2>
    </dataValidation>
    <dataValidation type="decimal" errorStyle="warning" allowBlank="1" showErrorMessage="1" error="Skaitinė reikšmė" sqref="Q20" xr:uid="{00000000-0002-0000-1100-000003000000}">
      <formula1>0</formula1>
      <formula2>99999999999</formula2>
    </dataValidation>
    <dataValidation type="list" allowBlank="1" showInputMessage="1" showErrorMessage="1" sqref="F51:F86 G98:G102 G105:G109 G112:G116" xr:uid="{00000000-0002-0000-1100-000004000000}">
      <formula1>$V$51:$V$52</formula1>
    </dataValidation>
    <dataValidation type="date" errorStyle="warning" allowBlank="1" showErrorMessage="1" errorTitle="Įveskite teisingą datą" sqref="A18:O18" xr:uid="{00000000-0002-0000-1100-000005000000}">
      <formula1>25569</formula1>
      <formula2>44196</formula2>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KCHsChRfzyPPGBvtjBY0LUY+9dA6rWjplSOpyz+lJq6wPqxqLFqAJdRUZURy6w6qDcXcTv8NcZHnoN233HUUGg==" saltValue="oxg9I8esEkm/Ufaqh/dhyA=="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1200-000000000000}"/>
    <dataValidation type="decimal" allowBlank="1" showErrorMessage="1" errorTitle="Klaida" error="Įveskite skaičių iki  0,5" sqref="O118:O129" xr:uid="{00000000-0002-0000-12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200-000002000000}">
      <formula1>0</formula1>
      <formula2>99999999999999</formula2>
    </dataValidation>
    <dataValidation type="decimal" errorStyle="warning" allowBlank="1" showErrorMessage="1" error="Skaitinė reikšmė" sqref="Q20" xr:uid="{00000000-0002-0000-1200-000003000000}">
      <formula1>0</formula1>
      <formula2>99999999999</formula2>
    </dataValidation>
    <dataValidation type="list" allowBlank="1" showInputMessage="1" showErrorMessage="1" sqref="F51:F86 G98:G102 G105:G109 G112:G116" xr:uid="{00000000-0002-0000-1200-000004000000}">
      <formula1>$V$51:$V$52</formula1>
    </dataValidation>
    <dataValidation type="date" errorStyle="warning" allowBlank="1" showErrorMessage="1" errorTitle="Įveskite teisingą datą" sqref="A18:O18" xr:uid="{00000000-0002-0000-1200-000005000000}">
      <formula1>25569</formula1>
      <formula2>44196</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83"/>
  <sheetViews>
    <sheetView showWhiteSpace="0" topLeftCell="A76" workbookViewId="0">
      <selection activeCell="I20" sqref="I20"/>
    </sheetView>
  </sheetViews>
  <sheetFormatPr defaultRowHeight="12.75"/>
  <cols>
    <col min="1" max="1" width="5" style="20" customWidth="1"/>
    <col min="2" max="2" width="8" customWidth="1"/>
    <col min="3" max="3" width="3.83203125" customWidth="1"/>
    <col min="4" max="4" width="20" customWidth="1"/>
    <col min="5" max="5" width="8.1640625" style="67" customWidth="1"/>
    <col min="6" max="6" width="11.1640625" customWidth="1"/>
    <col min="7" max="7" width="14.6640625" customWidth="1"/>
    <col min="8" max="8" width="14.83203125" customWidth="1"/>
    <col min="9" max="9" width="17.1640625" customWidth="1"/>
  </cols>
  <sheetData>
    <row r="1" spans="1:9" ht="15">
      <c r="G1" s="17"/>
    </row>
    <row r="2" spans="1:9" ht="15.75">
      <c r="G2" s="13" t="s">
        <v>143</v>
      </c>
    </row>
    <row r="3" spans="1:9" ht="15.75">
      <c r="G3" s="13" t="s">
        <v>144</v>
      </c>
    </row>
    <row r="4" spans="1:9" ht="15">
      <c r="G4" s="6" t="s">
        <v>145</v>
      </c>
    </row>
    <row r="5" spans="1:9" ht="12.75" customHeight="1">
      <c r="G5" s="6" t="s">
        <v>146</v>
      </c>
      <c r="I5" s="3"/>
    </row>
    <row r="6" spans="1:9" ht="11.25" customHeight="1">
      <c r="G6" s="6"/>
      <c r="I6" s="3"/>
    </row>
    <row r="7" spans="1:9" ht="18.75" customHeight="1">
      <c r="D7" s="131"/>
      <c r="E7" s="131"/>
      <c r="F7" s="127" t="s">
        <v>179</v>
      </c>
      <c r="G7" s="132"/>
      <c r="H7" s="131"/>
      <c r="I7" s="3"/>
    </row>
    <row r="8" spans="1:9" s="35" customFormat="1" ht="15" customHeight="1">
      <c r="A8" s="20"/>
      <c r="D8" s="131"/>
      <c r="E8" s="131"/>
      <c r="F8" s="131"/>
      <c r="G8" s="132"/>
      <c r="H8" s="131"/>
      <c r="I8" s="37"/>
    </row>
    <row r="9" spans="1:9" ht="18.75" customHeight="1">
      <c r="A9" s="21"/>
      <c r="B9" s="1"/>
      <c r="C9" s="1"/>
      <c r="D9" s="153" t="s">
        <v>180</v>
      </c>
      <c r="E9" s="296"/>
      <c r="F9" s="296"/>
      <c r="G9" s="296"/>
      <c r="H9" s="296"/>
    </row>
    <row r="10" spans="1:9" s="35" customFormat="1" ht="19.5" customHeight="1">
      <c r="A10" s="21"/>
      <c r="B10" s="36"/>
      <c r="C10" s="36"/>
      <c r="D10" s="128"/>
      <c r="E10" s="128"/>
      <c r="F10" s="127" t="s">
        <v>181</v>
      </c>
      <c r="G10" s="128"/>
      <c r="H10" s="128"/>
    </row>
    <row r="11" spans="1:9" ht="18" customHeight="1">
      <c r="D11" s="297" t="s">
        <v>182</v>
      </c>
      <c r="E11" s="297"/>
      <c r="F11" s="297"/>
      <c r="G11" s="298"/>
      <c r="H11" s="298"/>
    </row>
    <row r="12" spans="1:9" ht="15.75">
      <c r="D12" s="1"/>
      <c r="E12" s="308" t="str">
        <f>'1F'!E11</f>
        <v xml:space="preserve"> </v>
      </c>
      <c r="F12" s="308"/>
      <c r="G12" s="308"/>
      <c r="H12" s="4"/>
    </row>
    <row r="13" spans="1:9" ht="12" customHeight="1">
      <c r="D13" s="1"/>
      <c r="E13" s="281" t="s">
        <v>63</v>
      </c>
      <c r="F13" s="281"/>
      <c r="G13" s="281"/>
      <c r="H13" s="4"/>
    </row>
    <row r="14" spans="1:9" ht="15.75">
      <c r="D14" s="1"/>
      <c r="E14" s="309" t="str">
        <f>'1F'!E13</f>
        <v xml:space="preserve"> </v>
      </c>
      <c r="F14" s="309"/>
      <c r="G14" s="309"/>
      <c r="H14" s="4"/>
    </row>
    <row r="15" spans="1:9" ht="12" customHeight="1">
      <c r="A15" s="21"/>
      <c r="B15" s="1"/>
      <c r="C15" s="1"/>
      <c r="E15" s="281" t="s">
        <v>64</v>
      </c>
      <c r="F15" s="281"/>
      <c r="G15" s="281"/>
    </row>
    <row r="16" spans="1:9" ht="14.25" customHeight="1">
      <c r="A16" s="157" t="s">
        <v>1</v>
      </c>
      <c r="B16" s="157"/>
      <c r="C16" s="112" t="str">
        <f>'1F'!C16&amp;""</f>
        <v/>
      </c>
    </row>
    <row r="17" spans="1:9" ht="15" customHeight="1">
      <c r="A17" s="157" t="s">
        <v>2</v>
      </c>
      <c r="B17" s="157"/>
      <c r="C17" s="113" t="str">
        <f>'1F'!C17&amp;""</f>
        <v/>
      </c>
    </row>
    <row r="18" spans="1:9" ht="7.5" customHeight="1">
      <c r="A18" s="22"/>
      <c r="B18" s="5"/>
      <c r="C18" s="5"/>
    </row>
    <row r="19" spans="1:9" s="6" customFormat="1" ht="19.5" customHeight="1">
      <c r="A19" s="299" t="s">
        <v>19</v>
      </c>
      <c r="B19" s="302" t="s">
        <v>110</v>
      </c>
      <c r="C19" s="303"/>
      <c r="D19" s="303"/>
      <c r="E19" s="303"/>
      <c r="F19" s="304"/>
      <c r="G19" s="301" t="s">
        <v>22</v>
      </c>
      <c r="H19" s="301"/>
      <c r="I19" s="301"/>
    </row>
    <row r="20" spans="1:9" s="6" customFormat="1" ht="61.5" customHeight="1">
      <c r="A20" s="300"/>
      <c r="B20" s="305" t="s">
        <v>111</v>
      </c>
      <c r="C20" s="306"/>
      <c r="D20" s="306"/>
      <c r="E20" s="306"/>
      <c r="F20" s="307"/>
      <c r="G20" s="71" t="s">
        <v>130</v>
      </c>
      <c r="H20" s="71" t="s">
        <v>123</v>
      </c>
      <c r="I20" s="71" t="s">
        <v>124</v>
      </c>
    </row>
    <row r="21" spans="1:9" s="6" customFormat="1" ht="21" customHeight="1">
      <c r="A21" s="284" t="s">
        <v>20</v>
      </c>
      <c r="B21" s="287" t="str">
        <f>TRIM('1PP1'!A$14)&amp;"   "&amp;TRIM('1PP1'!A$20)</f>
        <v xml:space="preserve">   </v>
      </c>
      <c r="C21" s="288"/>
      <c r="D21" s="288"/>
      <c r="E21" s="289"/>
      <c r="F21" s="75" t="str">
        <f>'1F'!G$36&amp;""</f>
        <v/>
      </c>
      <c r="G21" s="115">
        <f>'1PP1'!B$136</f>
        <v>0</v>
      </c>
      <c r="H21" s="115">
        <f>'1PP1'!F$136</f>
        <v>0</v>
      </c>
      <c r="I21" s="115">
        <f>'1PP1'!L$136</f>
        <v>0</v>
      </c>
    </row>
    <row r="22" spans="1:9" s="6" customFormat="1" ht="21" customHeight="1">
      <c r="A22" s="285"/>
      <c r="B22" s="290"/>
      <c r="C22" s="291"/>
      <c r="D22" s="291"/>
      <c r="E22" s="292"/>
      <c r="F22" s="75" t="str">
        <f>'1F'!J$36&amp;""</f>
        <v/>
      </c>
      <c r="G22" s="115">
        <f>'1PP1'!B$139</f>
        <v>0</v>
      </c>
      <c r="H22" s="115">
        <f>'1PP1'!F$139</f>
        <v>0</v>
      </c>
      <c r="I22" s="115">
        <f>'1PP1'!L$139</f>
        <v>0</v>
      </c>
    </row>
    <row r="23" spans="1:9" s="6" customFormat="1" ht="21" customHeight="1">
      <c r="A23" s="286"/>
      <c r="B23" s="293"/>
      <c r="C23" s="294"/>
      <c r="D23" s="294"/>
      <c r="E23" s="295"/>
      <c r="F23" s="75" t="str">
        <f>'1F'!N$36&amp;""</f>
        <v/>
      </c>
      <c r="G23" s="115">
        <f>'1PP1'!B$142</f>
        <v>0</v>
      </c>
      <c r="H23" s="115">
        <f>'1PP1'!F$142</f>
        <v>0</v>
      </c>
      <c r="I23" s="115">
        <f>'1PP1'!L$142</f>
        <v>0</v>
      </c>
    </row>
    <row r="24" spans="1:9" s="6" customFormat="1" ht="21" customHeight="1">
      <c r="A24" s="284" t="s">
        <v>112</v>
      </c>
      <c r="B24" s="287" t="str">
        <f>TRIM('1PP2'!A$14)&amp;"   "&amp;TRIM('1PP2'!A$20)</f>
        <v xml:space="preserve">   </v>
      </c>
      <c r="C24" s="288"/>
      <c r="D24" s="288"/>
      <c r="E24" s="289"/>
      <c r="F24" s="75" t="str">
        <f>F$21</f>
        <v/>
      </c>
      <c r="G24" s="115">
        <f>'1PP2'!B$136</f>
        <v>0</v>
      </c>
      <c r="H24" s="115">
        <f>'1PP2'!F$136</f>
        <v>0</v>
      </c>
      <c r="I24" s="115">
        <f>'1PP2'!L$136</f>
        <v>0</v>
      </c>
    </row>
    <row r="25" spans="1:9" s="6" customFormat="1" ht="21" customHeight="1">
      <c r="A25" s="285"/>
      <c r="B25" s="290"/>
      <c r="C25" s="291"/>
      <c r="D25" s="291"/>
      <c r="E25" s="292"/>
      <c r="F25" s="75" t="str">
        <f>F$22</f>
        <v/>
      </c>
      <c r="G25" s="115">
        <f>'1PP2'!B$139</f>
        <v>0</v>
      </c>
      <c r="H25" s="115">
        <f>'1PP2'!F$139</f>
        <v>0</v>
      </c>
      <c r="I25" s="115">
        <f>'1PP2'!L$139</f>
        <v>0</v>
      </c>
    </row>
    <row r="26" spans="1:9" s="6" customFormat="1" ht="21" customHeight="1">
      <c r="A26" s="286"/>
      <c r="B26" s="293"/>
      <c r="C26" s="294"/>
      <c r="D26" s="294"/>
      <c r="E26" s="295"/>
      <c r="F26" s="75" t="str">
        <f>F$23</f>
        <v/>
      </c>
      <c r="G26" s="115">
        <f>'1PP2'!B$142</f>
        <v>0</v>
      </c>
      <c r="H26" s="115">
        <f>'1PP2'!F$142</f>
        <v>0</v>
      </c>
      <c r="I26" s="115">
        <f>'1PP2'!L$142</f>
        <v>0</v>
      </c>
    </row>
    <row r="27" spans="1:9" s="6" customFormat="1" ht="21" customHeight="1">
      <c r="A27" s="284" t="s">
        <v>113</v>
      </c>
      <c r="B27" s="287" t="str">
        <f>TRIM('1PP3'!A$14)&amp;"   "&amp;TRIM('1PP3'!A$20)</f>
        <v xml:space="preserve">   </v>
      </c>
      <c r="C27" s="288"/>
      <c r="D27" s="288"/>
      <c r="E27" s="289"/>
      <c r="F27" s="75" t="str">
        <f>F$21</f>
        <v/>
      </c>
      <c r="G27" s="115">
        <f>'1PP3'!B$136</f>
        <v>0</v>
      </c>
      <c r="H27" s="115">
        <f>'1PP3'!F$136</f>
        <v>0</v>
      </c>
      <c r="I27" s="115">
        <f>'1PP3'!L$136</f>
        <v>0</v>
      </c>
    </row>
    <row r="28" spans="1:9" s="6" customFormat="1" ht="21" customHeight="1">
      <c r="A28" s="285"/>
      <c r="B28" s="290"/>
      <c r="C28" s="291"/>
      <c r="D28" s="291"/>
      <c r="E28" s="292"/>
      <c r="F28" s="75" t="str">
        <f>F$22</f>
        <v/>
      </c>
      <c r="G28" s="115">
        <f>'1PP3'!B$139</f>
        <v>0</v>
      </c>
      <c r="H28" s="115">
        <f>'1PP3'!F$139</f>
        <v>0</v>
      </c>
      <c r="I28" s="115">
        <f>'1PP3'!L$139</f>
        <v>0</v>
      </c>
    </row>
    <row r="29" spans="1:9" s="6" customFormat="1" ht="21" customHeight="1">
      <c r="A29" s="286"/>
      <c r="B29" s="293"/>
      <c r="C29" s="294"/>
      <c r="D29" s="294"/>
      <c r="E29" s="295"/>
      <c r="F29" s="75" t="str">
        <f>F$23</f>
        <v/>
      </c>
      <c r="G29" s="115">
        <f>'1PP3'!B$142</f>
        <v>0</v>
      </c>
      <c r="H29" s="115">
        <f>'1PP3'!F$142</f>
        <v>0</v>
      </c>
      <c r="I29" s="115">
        <f>'1PP3'!L$142</f>
        <v>0</v>
      </c>
    </row>
    <row r="30" spans="1:9" s="6" customFormat="1" ht="21" customHeight="1">
      <c r="A30" s="284" t="s">
        <v>114</v>
      </c>
      <c r="B30" s="287" t="str">
        <f>TRIM('1PP4'!A$14)&amp;"   "&amp;TRIM('1PP4'!A$20)</f>
        <v xml:space="preserve">   </v>
      </c>
      <c r="C30" s="288"/>
      <c r="D30" s="288"/>
      <c r="E30" s="289"/>
      <c r="F30" s="75" t="str">
        <f>F$21</f>
        <v/>
      </c>
      <c r="G30" s="115">
        <f>'1PP4'!B$136</f>
        <v>0</v>
      </c>
      <c r="H30" s="115">
        <f>'1PP4'!F$136</f>
        <v>0</v>
      </c>
      <c r="I30" s="115">
        <f>'1PP4'!L$136</f>
        <v>0</v>
      </c>
    </row>
    <row r="31" spans="1:9" s="6" customFormat="1" ht="21" customHeight="1">
      <c r="A31" s="285"/>
      <c r="B31" s="290"/>
      <c r="C31" s="291"/>
      <c r="D31" s="291"/>
      <c r="E31" s="292"/>
      <c r="F31" s="75" t="str">
        <f>F$22</f>
        <v/>
      </c>
      <c r="G31" s="115">
        <f>'1PP4'!B$139</f>
        <v>0</v>
      </c>
      <c r="H31" s="115">
        <f>'1PP4'!F$139</f>
        <v>0</v>
      </c>
      <c r="I31" s="115">
        <f>'1PP4'!L$139</f>
        <v>0</v>
      </c>
    </row>
    <row r="32" spans="1:9" s="6" customFormat="1" ht="21" customHeight="1">
      <c r="A32" s="286"/>
      <c r="B32" s="293"/>
      <c r="C32" s="294"/>
      <c r="D32" s="294"/>
      <c r="E32" s="295"/>
      <c r="F32" s="75" t="str">
        <f>F$23</f>
        <v/>
      </c>
      <c r="G32" s="115">
        <f>'1PP4'!B$142</f>
        <v>0</v>
      </c>
      <c r="H32" s="115">
        <f>'1PP4'!F$142</f>
        <v>0</v>
      </c>
      <c r="I32" s="115">
        <f>'1PP4'!L$142</f>
        <v>0</v>
      </c>
    </row>
    <row r="33" spans="1:9" s="6" customFormat="1" ht="21" customHeight="1">
      <c r="A33" s="284" t="s">
        <v>115</v>
      </c>
      <c r="B33" s="287" t="str">
        <f>TRIM('1PP5'!A$14)&amp;"   "&amp;TRIM('1PP5'!A$20)</f>
        <v xml:space="preserve">   </v>
      </c>
      <c r="C33" s="288"/>
      <c r="D33" s="288"/>
      <c r="E33" s="289"/>
      <c r="F33" s="75" t="str">
        <f>F$21</f>
        <v/>
      </c>
      <c r="G33" s="115">
        <f>'1PP5'!B136</f>
        <v>0</v>
      </c>
      <c r="H33" s="115">
        <f>'1PP5'!F$136</f>
        <v>0</v>
      </c>
      <c r="I33" s="115">
        <f>'1PP5'!L136</f>
        <v>0</v>
      </c>
    </row>
    <row r="34" spans="1:9" s="6" customFormat="1" ht="21" customHeight="1">
      <c r="A34" s="285"/>
      <c r="B34" s="290"/>
      <c r="C34" s="291"/>
      <c r="D34" s="291"/>
      <c r="E34" s="292"/>
      <c r="F34" s="75" t="str">
        <f>F$22</f>
        <v/>
      </c>
      <c r="G34" s="115">
        <f>'1PP5'!B139</f>
        <v>0</v>
      </c>
      <c r="H34" s="115">
        <f>'1PP5'!F$139</f>
        <v>0</v>
      </c>
      <c r="I34" s="115">
        <f>'1PP5'!L139</f>
        <v>0</v>
      </c>
    </row>
    <row r="35" spans="1:9" s="6" customFormat="1" ht="21" customHeight="1">
      <c r="A35" s="286"/>
      <c r="B35" s="293"/>
      <c r="C35" s="294"/>
      <c r="D35" s="294"/>
      <c r="E35" s="295"/>
      <c r="F35" s="75" t="str">
        <f>F$23</f>
        <v/>
      </c>
      <c r="G35" s="115">
        <f>'1PP5'!B142</f>
        <v>0</v>
      </c>
      <c r="H35" s="115">
        <f>'1PP5'!F$142</f>
        <v>0</v>
      </c>
      <c r="I35" s="115">
        <f>'1PP5'!L142</f>
        <v>0</v>
      </c>
    </row>
    <row r="36" spans="1:9" s="6" customFormat="1" ht="21" customHeight="1">
      <c r="A36" s="284" t="s">
        <v>116</v>
      </c>
      <c r="B36" s="287" t="str">
        <f>TRIM('1PP6'!A$14)&amp;"   "&amp;TRIM('1PP6'!A$20)</f>
        <v xml:space="preserve">   </v>
      </c>
      <c r="C36" s="288"/>
      <c r="D36" s="288"/>
      <c r="E36" s="289"/>
      <c r="F36" s="75" t="str">
        <f>F$21</f>
        <v/>
      </c>
      <c r="G36" s="115">
        <f>'1PP6'!B136</f>
        <v>0</v>
      </c>
      <c r="H36" s="115">
        <f>'1PP6'!F$136</f>
        <v>0</v>
      </c>
      <c r="I36" s="115">
        <f>'1PP6'!L136</f>
        <v>0</v>
      </c>
    </row>
    <row r="37" spans="1:9" s="6" customFormat="1" ht="21" customHeight="1">
      <c r="A37" s="285"/>
      <c r="B37" s="290"/>
      <c r="C37" s="291"/>
      <c r="D37" s="291"/>
      <c r="E37" s="292"/>
      <c r="F37" s="75" t="str">
        <f>F$22</f>
        <v/>
      </c>
      <c r="G37" s="115">
        <f>'1PP6'!B139</f>
        <v>0</v>
      </c>
      <c r="H37" s="115">
        <f>'1PP6'!F$139</f>
        <v>0</v>
      </c>
      <c r="I37" s="115">
        <f>'1PP6'!L139</f>
        <v>0</v>
      </c>
    </row>
    <row r="38" spans="1:9" s="6" customFormat="1" ht="21" customHeight="1">
      <c r="A38" s="286"/>
      <c r="B38" s="293"/>
      <c r="C38" s="294"/>
      <c r="D38" s="294"/>
      <c r="E38" s="295"/>
      <c r="F38" s="75" t="str">
        <f>F$23</f>
        <v/>
      </c>
      <c r="G38" s="115">
        <f>'1PP6'!B142</f>
        <v>0</v>
      </c>
      <c r="H38" s="115">
        <f>'1PP6'!F$142</f>
        <v>0</v>
      </c>
      <c r="I38" s="115">
        <f>'1PP6'!L142</f>
        <v>0</v>
      </c>
    </row>
    <row r="39" spans="1:9" s="6" customFormat="1" ht="21" customHeight="1">
      <c r="A39" s="284" t="s">
        <v>117</v>
      </c>
      <c r="B39" s="287" t="str">
        <f>TRIM('1PP7'!A$14)&amp;"   "&amp;TRIM('1PP7'!A$20)</f>
        <v xml:space="preserve">   </v>
      </c>
      <c r="C39" s="288"/>
      <c r="D39" s="288"/>
      <c r="E39" s="289"/>
      <c r="F39" s="75" t="str">
        <f>F$21</f>
        <v/>
      </c>
      <c r="G39" s="115">
        <f>'1PP7'!B$136</f>
        <v>0</v>
      </c>
      <c r="H39" s="115">
        <f>'1PP7'!F$136</f>
        <v>0</v>
      </c>
      <c r="I39" s="115">
        <f>'1PP7'!L$136</f>
        <v>0</v>
      </c>
    </row>
    <row r="40" spans="1:9" s="6" customFormat="1" ht="21" customHeight="1">
      <c r="A40" s="285"/>
      <c r="B40" s="290"/>
      <c r="C40" s="291"/>
      <c r="D40" s="291"/>
      <c r="E40" s="292"/>
      <c r="F40" s="75" t="str">
        <f>F$22</f>
        <v/>
      </c>
      <c r="G40" s="115">
        <f>'1PP7'!B$139</f>
        <v>0</v>
      </c>
      <c r="H40" s="115">
        <f>'1PP7'!F$139</f>
        <v>0</v>
      </c>
      <c r="I40" s="115">
        <f>'1PP7'!L$139</f>
        <v>0</v>
      </c>
    </row>
    <row r="41" spans="1:9" s="6" customFormat="1" ht="21" customHeight="1">
      <c r="A41" s="286"/>
      <c r="B41" s="293"/>
      <c r="C41" s="294"/>
      <c r="D41" s="294"/>
      <c r="E41" s="295"/>
      <c r="F41" s="75" t="str">
        <f>F$23</f>
        <v/>
      </c>
      <c r="G41" s="115">
        <f>'1PP7'!B$142</f>
        <v>0</v>
      </c>
      <c r="H41" s="115">
        <f>'1PP7'!F$142</f>
        <v>0</v>
      </c>
      <c r="I41" s="115">
        <f>'1PP7'!L$142</f>
        <v>0</v>
      </c>
    </row>
    <row r="42" spans="1:9" s="6" customFormat="1" ht="21" customHeight="1">
      <c r="A42" s="284" t="s">
        <v>118</v>
      </c>
      <c r="B42" s="287" t="str">
        <f>TRIM('1PP8'!A$14)&amp;"   "&amp;TRIM('1PP8'!A$20)</f>
        <v xml:space="preserve">   </v>
      </c>
      <c r="C42" s="288"/>
      <c r="D42" s="288"/>
      <c r="E42" s="289"/>
      <c r="F42" s="75" t="str">
        <f>F$21</f>
        <v/>
      </c>
      <c r="G42" s="115">
        <f>'1PP8'!B$136</f>
        <v>0</v>
      </c>
      <c r="H42" s="115">
        <f>'1PP8'!F$136</f>
        <v>0</v>
      </c>
      <c r="I42" s="115">
        <f>'1PP8'!L$136</f>
        <v>0</v>
      </c>
    </row>
    <row r="43" spans="1:9" s="6" customFormat="1" ht="21" customHeight="1">
      <c r="A43" s="285"/>
      <c r="B43" s="290"/>
      <c r="C43" s="291"/>
      <c r="D43" s="291"/>
      <c r="E43" s="292"/>
      <c r="F43" s="75" t="str">
        <f>F$22</f>
        <v/>
      </c>
      <c r="G43" s="115">
        <f>'1PP8'!B$139</f>
        <v>0</v>
      </c>
      <c r="H43" s="115">
        <f>'1PP8'!F$139</f>
        <v>0</v>
      </c>
      <c r="I43" s="115">
        <f>'1PP8'!L$139</f>
        <v>0</v>
      </c>
    </row>
    <row r="44" spans="1:9" s="6" customFormat="1" ht="21" customHeight="1">
      <c r="A44" s="286"/>
      <c r="B44" s="293"/>
      <c r="C44" s="294"/>
      <c r="D44" s="294"/>
      <c r="E44" s="295"/>
      <c r="F44" s="75" t="str">
        <f>F$23</f>
        <v/>
      </c>
      <c r="G44" s="115">
        <f>'1PP8'!B$142</f>
        <v>0</v>
      </c>
      <c r="H44" s="115">
        <f>'1PP8'!F$142</f>
        <v>0</v>
      </c>
      <c r="I44" s="115">
        <f>'1PP8'!L$142</f>
        <v>0</v>
      </c>
    </row>
    <row r="45" spans="1:9" s="6" customFormat="1" ht="21" customHeight="1">
      <c r="A45" s="284" t="s">
        <v>119</v>
      </c>
      <c r="B45" s="287" t="str">
        <f>TRIM('1PP9'!A$14)&amp;"   "&amp;TRIM('1PP9'!A$20)</f>
        <v xml:space="preserve">   </v>
      </c>
      <c r="C45" s="288"/>
      <c r="D45" s="288"/>
      <c r="E45" s="289"/>
      <c r="F45" s="75" t="str">
        <f>F$21</f>
        <v/>
      </c>
      <c r="G45" s="115">
        <f>'1PP9'!B$136</f>
        <v>0</v>
      </c>
      <c r="H45" s="115">
        <f>'1PP9'!F$136</f>
        <v>0</v>
      </c>
      <c r="I45" s="115">
        <f>'1PP9'!L$136</f>
        <v>0</v>
      </c>
    </row>
    <row r="46" spans="1:9" s="6" customFormat="1" ht="21" customHeight="1">
      <c r="A46" s="285"/>
      <c r="B46" s="290"/>
      <c r="C46" s="291"/>
      <c r="D46" s="291"/>
      <c r="E46" s="292"/>
      <c r="F46" s="75" t="str">
        <f>F$22</f>
        <v/>
      </c>
      <c r="G46" s="115">
        <f>'1PP9'!B$139</f>
        <v>0</v>
      </c>
      <c r="H46" s="115">
        <f>'1PP9'!F$139</f>
        <v>0</v>
      </c>
      <c r="I46" s="115">
        <f>'1PP9'!L$139</f>
        <v>0</v>
      </c>
    </row>
    <row r="47" spans="1:9" s="6" customFormat="1" ht="21" customHeight="1">
      <c r="A47" s="286"/>
      <c r="B47" s="293"/>
      <c r="C47" s="294"/>
      <c r="D47" s="294"/>
      <c r="E47" s="295"/>
      <c r="F47" s="75" t="str">
        <f>F$23</f>
        <v/>
      </c>
      <c r="G47" s="115">
        <f>'1PP9'!B$142</f>
        <v>0</v>
      </c>
      <c r="H47" s="115">
        <f>'1PP9'!F$142</f>
        <v>0</v>
      </c>
      <c r="I47" s="115">
        <f>'1PP9'!L$142</f>
        <v>0</v>
      </c>
    </row>
    <row r="48" spans="1:9" s="6" customFormat="1" ht="21" customHeight="1">
      <c r="A48" s="284" t="s">
        <v>21</v>
      </c>
      <c r="B48" s="287" t="str">
        <f>TRIM('1PP10'!A$14)&amp;"   "&amp;TRIM('1PP10'!A$20)</f>
        <v xml:space="preserve">   </v>
      </c>
      <c r="C48" s="288"/>
      <c r="D48" s="288"/>
      <c r="E48" s="289"/>
      <c r="F48" s="75" t="str">
        <f>F$21</f>
        <v/>
      </c>
      <c r="G48" s="115">
        <f>'1PP10'!B$136</f>
        <v>0</v>
      </c>
      <c r="H48" s="115">
        <f>'1PP10'!F$136</f>
        <v>0</v>
      </c>
      <c r="I48" s="115">
        <f>'1PP10'!L$136</f>
        <v>0</v>
      </c>
    </row>
    <row r="49" spans="1:9" s="6" customFormat="1" ht="21" customHeight="1">
      <c r="A49" s="285"/>
      <c r="B49" s="290"/>
      <c r="C49" s="291"/>
      <c r="D49" s="291"/>
      <c r="E49" s="292"/>
      <c r="F49" s="75" t="str">
        <f>F$22</f>
        <v/>
      </c>
      <c r="G49" s="115">
        <f>'1PP10'!B$139</f>
        <v>0</v>
      </c>
      <c r="H49" s="115">
        <f>'1PP10'!F$139</f>
        <v>0</v>
      </c>
      <c r="I49" s="115">
        <f>'1PP10'!L$139</f>
        <v>0</v>
      </c>
    </row>
    <row r="50" spans="1:9" s="6" customFormat="1" ht="21" customHeight="1">
      <c r="A50" s="286"/>
      <c r="B50" s="293"/>
      <c r="C50" s="294"/>
      <c r="D50" s="294"/>
      <c r="E50" s="295"/>
      <c r="F50" s="75" t="str">
        <f>F$23</f>
        <v/>
      </c>
      <c r="G50" s="115">
        <f>'1PP10'!B$142</f>
        <v>0</v>
      </c>
      <c r="H50" s="115">
        <f>'1PP10'!F$142</f>
        <v>0</v>
      </c>
      <c r="I50" s="115">
        <f>'1PP10'!L$142</f>
        <v>0</v>
      </c>
    </row>
    <row r="51" spans="1:9" s="6" customFormat="1" ht="21" customHeight="1">
      <c r="A51" s="284" t="s">
        <v>74</v>
      </c>
      <c r="B51" s="287" t="str">
        <f>TRIM('1PP11'!A$14)&amp;"   "&amp;TRIM('1PP11'!A$20)</f>
        <v xml:space="preserve">   </v>
      </c>
      <c r="C51" s="288"/>
      <c r="D51" s="288"/>
      <c r="E51" s="289"/>
      <c r="F51" s="75" t="str">
        <f>F$21</f>
        <v/>
      </c>
      <c r="G51" s="115">
        <f>'1PP11'!B$136</f>
        <v>0</v>
      </c>
      <c r="H51" s="115">
        <f>'1PP11'!F$136</f>
        <v>0</v>
      </c>
      <c r="I51" s="115">
        <f>'1PP11'!L$136</f>
        <v>0</v>
      </c>
    </row>
    <row r="52" spans="1:9" s="6" customFormat="1" ht="21" customHeight="1">
      <c r="A52" s="285"/>
      <c r="B52" s="290"/>
      <c r="C52" s="291"/>
      <c r="D52" s="291"/>
      <c r="E52" s="292"/>
      <c r="F52" s="75" t="str">
        <f>F$22</f>
        <v/>
      </c>
      <c r="G52" s="115">
        <f>'1PP11'!B$139</f>
        <v>0</v>
      </c>
      <c r="H52" s="115">
        <f>'1PP11'!F$139</f>
        <v>0</v>
      </c>
      <c r="I52" s="115">
        <f>'1PP11'!L$139</f>
        <v>0</v>
      </c>
    </row>
    <row r="53" spans="1:9" s="6" customFormat="1" ht="21" customHeight="1">
      <c r="A53" s="286"/>
      <c r="B53" s="293"/>
      <c r="C53" s="294"/>
      <c r="D53" s="294"/>
      <c r="E53" s="295"/>
      <c r="F53" s="75" t="str">
        <f>F$23</f>
        <v/>
      </c>
      <c r="G53" s="115">
        <f>'1PP11'!B$142</f>
        <v>0</v>
      </c>
      <c r="H53" s="115">
        <f>'1PP11'!F$142</f>
        <v>0</v>
      </c>
      <c r="I53" s="115">
        <f>'1PP11'!L$142</f>
        <v>0</v>
      </c>
    </row>
    <row r="54" spans="1:9" s="6" customFormat="1" ht="21" customHeight="1">
      <c r="A54" s="284" t="s">
        <v>75</v>
      </c>
      <c r="B54" s="287" t="str">
        <f>TRIM('1PP12'!A$14)&amp;"   "&amp;TRIM('1PP12'!A$20)</f>
        <v xml:space="preserve">   </v>
      </c>
      <c r="C54" s="288"/>
      <c r="D54" s="288"/>
      <c r="E54" s="289"/>
      <c r="F54" s="75" t="str">
        <f>F$21</f>
        <v/>
      </c>
      <c r="G54" s="115">
        <f>'1PP12'!B$136</f>
        <v>0</v>
      </c>
      <c r="H54" s="115">
        <f>'1PP12'!F$136</f>
        <v>0</v>
      </c>
      <c r="I54" s="115">
        <f>'1PP12'!L$136</f>
        <v>0</v>
      </c>
    </row>
    <row r="55" spans="1:9" s="6" customFormat="1" ht="21" customHeight="1">
      <c r="A55" s="285"/>
      <c r="B55" s="290"/>
      <c r="C55" s="291"/>
      <c r="D55" s="291"/>
      <c r="E55" s="292"/>
      <c r="F55" s="75" t="str">
        <f>F$22</f>
        <v/>
      </c>
      <c r="G55" s="115">
        <f>'1PP12'!B$139</f>
        <v>0</v>
      </c>
      <c r="H55" s="115">
        <f>'1PP12'!F$139</f>
        <v>0</v>
      </c>
      <c r="I55" s="115">
        <f>'1PP12'!L$139</f>
        <v>0</v>
      </c>
    </row>
    <row r="56" spans="1:9" s="6" customFormat="1" ht="21" customHeight="1">
      <c r="A56" s="286"/>
      <c r="B56" s="293"/>
      <c r="C56" s="294"/>
      <c r="D56" s="294"/>
      <c r="E56" s="295"/>
      <c r="F56" s="75" t="str">
        <f>F$23</f>
        <v/>
      </c>
      <c r="G56" s="115">
        <f>'1PP12'!B$142</f>
        <v>0</v>
      </c>
      <c r="H56" s="115">
        <f>'1PP12'!F$142</f>
        <v>0</v>
      </c>
      <c r="I56" s="115">
        <f>'1PP12'!L$142</f>
        <v>0</v>
      </c>
    </row>
    <row r="57" spans="1:9" s="6" customFormat="1" ht="21" customHeight="1">
      <c r="A57" s="284" t="s">
        <v>76</v>
      </c>
      <c r="B57" s="287" t="str">
        <f>TRIM('1PP13'!A$14)&amp;"   "&amp;TRIM('1PP13'!A$20)</f>
        <v xml:space="preserve">   </v>
      </c>
      <c r="C57" s="288"/>
      <c r="D57" s="288"/>
      <c r="E57" s="289"/>
      <c r="F57" s="75" t="str">
        <f>F$21</f>
        <v/>
      </c>
      <c r="G57" s="115">
        <f>'1PP13'!B$136</f>
        <v>0</v>
      </c>
      <c r="H57" s="115">
        <f>'1PP13'!F$136</f>
        <v>0</v>
      </c>
      <c r="I57" s="115">
        <f>'1PP13'!L$136</f>
        <v>0</v>
      </c>
    </row>
    <row r="58" spans="1:9" s="6" customFormat="1" ht="21" customHeight="1">
      <c r="A58" s="285"/>
      <c r="B58" s="290"/>
      <c r="C58" s="291"/>
      <c r="D58" s="291"/>
      <c r="E58" s="292"/>
      <c r="F58" s="75" t="str">
        <f>F$22</f>
        <v/>
      </c>
      <c r="G58" s="115">
        <f>'1PP13'!B$139</f>
        <v>0</v>
      </c>
      <c r="H58" s="115">
        <f>'1PP13'!F$139</f>
        <v>0</v>
      </c>
      <c r="I58" s="115">
        <f>'1PP13'!L$139</f>
        <v>0</v>
      </c>
    </row>
    <row r="59" spans="1:9" s="6" customFormat="1" ht="21" customHeight="1">
      <c r="A59" s="286"/>
      <c r="B59" s="293"/>
      <c r="C59" s="294"/>
      <c r="D59" s="294"/>
      <c r="E59" s="295"/>
      <c r="F59" s="75" t="str">
        <f>F$23</f>
        <v/>
      </c>
      <c r="G59" s="115">
        <f>'1PP13'!B$142</f>
        <v>0</v>
      </c>
      <c r="H59" s="115">
        <f>'1PP13'!F$142</f>
        <v>0</v>
      </c>
      <c r="I59" s="115">
        <f>'1PP13'!L$142</f>
        <v>0</v>
      </c>
    </row>
    <row r="60" spans="1:9" s="6" customFormat="1" ht="21" customHeight="1">
      <c r="A60" s="284" t="s">
        <v>77</v>
      </c>
      <c r="B60" s="287" t="str">
        <f>TRIM('1PP14'!A$14)&amp;"   "&amp;TRIM('1PP14'!A$20)</f>
        <v xml:space="preserve">   </v>
      </c>
      <c r="C60" s="288"/>
      <c r="D60" s="288"/>
      <c r="E60" s="289"/>
      <c r="F60" s="75" t="str">
        <f>F$21</f>
        <v/>
      </c>
      <c r="G60" s="115">
        <f>'1PP14'!B$136</f>
        <v>0</v>
      </c>
      <c r="H60" s="115">
        <f>'1PP14'!F$136</f>
        <v>0</v>
      </c>
      <c r="I60" s="115">
        <f>'1PP14'!L$136</f>
        <v>0</v>
      </c>
    </row>
    <row r="61" spans="1:9" s="6" customFormat="1" ht="21" customHeight="1">
      <c r="A61" s="285"/>
      <c r="B61" s="290"/>
      <c r="C61" s="291"/>
      <c r="D61" s="291"/>
      <c r="E61" s="292"/>
      <c r="F61" s="75" t="str">
        <f>F$22</f>
        <v/>
      </c>
      <c r="G61" s="115">
        <f>'1PP14'!B$139</f>
        <v>0</v>
      </c>
      <c r="H61" s="115">
        <f>'1PP14'!F$139</f>
        <v>0</v>
      </c>
      <c r="I61" s="115">
        <f>'1PP14'!L$139</f>
        <v>0</v>
      </c>
    </row>
    <row r="62" spans="1:9" s="6" customFormat="1" ht="21" customHeight="1">
      <c r="A62" s="286"/>
      <c r="B62" s="293"/>
      <c r="C62" s="294"/>
      <c r="D62" s="294"/>
      <c r="E62" s="295"/>
      <c r="F62" s="75" t="str">
        <f>F$23</f>
        <v/>
      </c>
      <c r="G62" s="115">
        <f>'1PP14'!B$142</f>
        <v>0</v>
      </c>
      <c r="H62" s="115">
        <f>'1PP14'!F$142</f>
        <v>0</v>
      </c>
      <c r="I62" s="115">
        <f>'1PP14'!L$142</f>
        <v>0</v>
      </c>
    </row>
    <row r="63" spans="1:9" s="6" customFormat="1" ht="21" customHeight="1">
      <c r="A63" s="284" t="s">
        <v>78</v>
      </c>
      <c r="B63" s="287" t="str">
        <f>TRIM('1PP15'!A$14)&amp;"   "&amp;TRIM('1PP15'!A$20)</f>
        <v xml:space="preserve">   </v>
      </c>
      <c r="C63" s="288"/>
      <c r="D63" s="288"/>
      <c r="E63" s="289"/>
      <c r="F63" s="75" t="str">
        <f>F$21</f>
        <v/>
      </c>
      <c r="G63" s="115">
        <f>'1PP15'!B$136</f>
        <v>0</v>
      </c>
      <c r="H63" s="115">
        <f>'1PP15'!F$136</f>
        <v>0</v>
      </c>
      <c r="I63" s="115">
        <f>'1PP15'!L$136</f>
        <v>0</v>
      </c>
    </row>
    <row r="64" spans="1:9" s="6" customFormat="1" ht="21" customHeight="1">
      <c r="A64" s="285"/>
      <c r="B64" s="290"/>
      <c r="C64" s="291"/>
      <c r="D64" s="291"/>
      <c r="E64" s="292"/>
      <c r="F64" s="75" t="str">
        <f>F$22</f>
        <v/>
      </c>
      <c r="G64" s="115">
        <f>'1PP15'!B$139</f>
        <v>0</v>
      </c>
      <c r="H64" s="115">
        <f>'1PP15'!F$139</f>
        <v>0</v>
      </c>
      <c r="I64" s="115">
        <f>'1PP15'!L$139</f>
        <v>0</v>
      </c>
    </row>
    <row r="65" spans="1:9" s="6" customFormat="1" ht="21" customHeight="1">
      <c r="A65" s="286"/>
      <c r="B65" s="293"/>
      <c r="C65" s="294"/>
      <c r="D65" s="294"/>
      <c r="E65" s="295"/>
      <c r="F65" s="75" t="str">
        <f>F$23</f>
        <v/>
      </c>
      <c r="G65" s="115">
        <f>'1PP15'!B$142</f>
        <v>0</v>
      </c>
      <c r="H65" s="115">
        <f>'1PP15'!F$142</f>
        <v>0</v>
      </c>
      <c r="I65" s="115">
        <f>'1PP15'!L$142</f>
        <v>0</v>
      </c>
    </row>
    <row r="66" spans="1:9" s="6" customFormat="1" ht="21" customHeight="1">
      <c r="A66" s="284" t="s">
        <v>79</v>
      </c>
      <c r="B66" s="287" t="str">
        <f>TRIM('1PP16'!A$14)&amp;"   "&amp;TRIM('1PP16'!A$20)</f>
        <v xml:space="preserve">   </v>
      </c>
      <c r="C66" s="288"/>
      <c r="D66" s="288"/>
      <c r="E66" s="289"/>
      <c r="F66" s="75" t="str">
        <f>F$21</f>
        <v/>
      </c>
      <c r="G66" s="115">
        <f>'1PP16'!B$136</f>
        <v>0</v>
      </c>
      <c r="H66" s="115">
        <f>'1PP16'!F$136</f>
        <v>0</v>
      </c>
      <c r="I66" s="115">
        <f>'1PP16'!L$136</f>
        <v>0</v>
      </c>
    </row>
    <row r="67" spans="1:9" s="6" customFormat="1" ht="21" customHeight="1">
      <c r="A67" s="285"/>
      <c r="B67" s="290"/>
      <c r="C67" s="291"/>
      <c r="D67" s="291"/>
      <c r="E67" s="292"/>
      <c r="F67" s="75" t="str">
        <f>F$22</f>
        <v/>
      </c>
      <c r="G67" s="115">
        <f>'1PP16'!B$139</f>
        <v>0</v>
      </c>
      <c r="H67" s="115">
        <f>'1PP16'!F$139</f>
        <v>0</v>
      </c>
      <c r="I67" s="115">
        <f>'1PP16'!L$139</f>
        <v>0</v>
      </c>
    </row>
    <row r="68" spans="1:9" s="6" customFormat="1" ht="21" customHeight="1">
      <c r="A68" s="286"/>
      <c r="B68" s="293"/>
      <c r="C68" s="294"/>
      <c r="D68" s="294"/>
      <c r="E68" s="295"/>
      <c r="F68" s="75" t="str">
        <f>F$23</f>
        <v/>
      </c>
      <c r="G68" s="115">
        <f>'1PP16'!B$142</f>
        <v>0</v>
      </c>
      <c r="H68" s="115">
        <f>'1PP16'!F$142</f>
        <v>0</v>
      </c>
      <c r="I68" s="115">
        <f>'1PP16'!L$142</f>
        <v>0</v>
      </c>
    </row>
    <row r="69" spans="1:9" s="6" customFormat="1" ht="21" customHeight="1">
      <c r="A69" s="284" t="s">
        <v>80</v>
      </c>
      <c r="B69" s="287" t="str">
        <f>TRIM('1PP17'!A$14)&amp;"   "&amp;TRIM('1PP17'!A$20)</f>
        <v xml:space="preserve">   </v>
      </c>
      <c r="C69" s="288"/>
      <c r="D69" s="288"/>
      <c r="E69" s="289"/>
      <c r="F69" s="75" t="str">
        <f>F$21</f>
        <v/>
      </c>
      <c r="G69" s="115">
        <f>'1PP17'!B$136</f>
        <v>0</v>
      </c>
      <c r="H69" s="115">
        <f>'1PP17'!F$136</f>
        <v>0</v>
      </c>
      <c r="I69" s="115">
        <f>'1PP17'!L$136</f>
        <v>0</v>
      </c>
    </row>
    <row r="70" spans="1:9" s="6" customFormat="1" ht="21" customHeight="1">
      <c r="A70" s="285"/>
      <c r="B70" s="290"/>
      <c r="C70" s="291"/>
      <c r="D70" s="291"/>
      <c r="E70" s="292"/>
      <c r="F70" s="75" t="str">
        <f>F$22</f>
        <v/>
      </c>
      <c r="G70" s="115">
        <f>'1PP17'!B$139</f>
        <v>0</v>
      </c>
      <c r="H70" s="115">
        <f>'1PP17'!F$139</f>
        <v>0</v>
      </c>
      <c r="I70" s="115">
        <f>'1PP17'!L$139</f>
        <v>0</v>
      </c>
    </row>
    <row r="71" spans="1:9" s="6" customFormat="1" ht="21" customHeight="1">
      <c r="A71" s="286"/>
      <c r="B71" s="293"/>
      <c r="C71" s="294"/>
      <c r="D71" s="294"/>
      <c r="E71" s="295"/>
      <c r="F71" s="75" t="str">
        <f>F$23</f>
        <v/>
      </c>
      <c r="G71" s="115">
        <f>'1PP17'!B$142</f>
        <v>0</v>
      </c>
      <c r="H71" s="115">
        <f>'1PP17'!F$142</f>
        <v>0</v>
      </c>
      <c r="I71" s="115">
        <f>'1PP17'!L$142</f>
        <v>0</v>
      </c>
    </row>
    <row r="72" spans="1:9" s="6" customFormat="1" ht="21" customHeight="1">
      <c r="A72" s="284" t="s">
        <v>120</v>
      </c>
      <c r="B72" s="287" t="str">
        <f>TRIM('1PP18'!A$14)&amp;"   "&amp;TRIM('1PP18'!A$20)</f>
        <v xml:space="preserve">   </v>
      </c>
      <c r="C72" s="288"/>
      <c r="D72" s="288"/>
      <c r="E72" s="289"/>
      <c r="F72" s="75" t="str">
        <f>F$21</f>
        <v/>
      </c>
      <c r="G72" s="115">
        <f>'1PP18'!B$136</f>
        <v>0</v>
      </c>
      <c r="H72" s="115">
        <f>'1PP18'!F$136</f>
        <v>0</v>
      </c>
      <c r="I72" s="115">
        <f>'1PP18'!L$136</f>
        <v>0</v>
      </c>
    </row>
    <row r="73" spans="1:9" s="6" customFormat="1" ht="21" customHeight="1">
      <c r="A73" s="285"/>
      <c r="B73" s="290"/>
      <c r="C73" s="291"/>
      <c r="D73" s="291"/>
      <c r="E73" s="292"/>
      <c r="F73" s="75" t="str">
        <f>F$22</f>
        <v/>
      </c>
      <c r="G73" s="115">
        <f>'1PP18'!B$139</f>
        <v>0</v>
      </c>
      <c r="H73" s="115">
        <f>'1PP18'!F$139</f>
        <v>0</v>
      </c>
      <c r="I73" s="115">
        <f>'1PP18'!L$139</f>
        <v>0</v>
      </c>
    </row>
    <row r="74" spans="1:9" s="6" customFormat="1" ht="21" customHeight="1">
      <c r="A74" s="286"/>
      <c r="B74" s="293"/>
      <c r="C74" s="294"/>
      <c r="D74" s="294"/>
      <c r="E74" s="295"/>
      <c r="F74" s="75" t="str">
        <f>F$23</f>
        <v/>
      </c>
      <c r="G74" s="115">
        <f>'1PP18'!B$142</f>
        <v>0</v>
      </c>
      <c r="H74" s="115">
        <f>'1PP18'!F$142</f>
        <v>0</v>
      </c>
      <c r="I74" s="115">
        <f>'1PP18'!L$142</f>
        <v>0</v>
      </c>
    </row>
    <row r="75" spans="1:9" s="6" customFormat="1" ht="21" customHeight="1">
      <c r="A75" s="284" t="s">
        <v>81</v>
      </c>
      <c r="B75" s="287" t="str">
        <f>TRIM('1PP19'!A$14)&amp;"   "&amp;TRIM('1PP19'!A$20)</f>
        <v xml:space="preserve">   </v>
      </c>
      <c r="C75" s="288"/>
      <c r="D75" s="288"/>
      <c r="E75" s="289"/>
      <c r="F75" s="75" t="str">
        <f>F$21</f>
        <v/>
      </c>
      <c r="G75" s="115">
        <f>'1PP19'!B$136</f>
        <v>0</v>
      </c>
      <c r="H75" s="115">
        <f>'1PP19'!F$136</f>
        <v>0</v>
      </c>
      <c r="I75" s="115">
        <f>'1PP19'!L$136</f>
        <v>0</v>
      </c>
    </row>
    <row r="76" spans="1:9" s="6" customFormat="1" ht="21" customHeight="1">
      <c r="A76" s="285"/>
      <c r="B76" s="290"/>
      <c r="C76" s="291"/>
      <c r="D76" s="291"/>
      <c r="E76" s="292"/>
      <c r="F76" s="75" t="str">
        <f>F$22</f>
        <v/>
      </c>
      <c r="G76" s="115">
        <f>'1PP19'!B$139</f>
        <v>0</v>
      </c>
      <c r="H76" s="115">
        <f>'1PP19'!F$139</f>
        <v>0</v>
      </c>
      <c r="I76" s="115">
        <f>'1PP19'!L$139</f>
        <v>0</v>
      </c>
    </row>
    <row r="77" spans="1:9" s="6" customFormat="1" ht="21" customHeight="1">
      <c r="A77" s="286"/>
      <c r="B77" s="293"/>
      <c r="C77" s="294"/>
      <c r="D77" s="294"/>
      <c r="E77" s="295"/>
      <c r="F77" s="75" t="str">
        <f>F$23</f>
        <v/>
      </c>
      <c r="G77" s="115">
        <f>'1PP19'!B$142</f>
        <v>0</v>
      </c>
      <c r="H77" s="115">
        <f>'1PP19'!F$142</f>
        <v>0</v>
      </c>
      <c r="I77" s="115">
        <f>'1PP19'!L$142</f>
        <v>0</v>
      </c>
    </row>
    <row r="78" spans="1:9" s="6" customFormat="1" ht="21" customHeight="1">
      <c r="A78" s="284" t="s">
        <v>82</v>
      </c>
      <c r="B78" s="287" t="str">
        <f>TRIM('1PP20'!A$14)&amp;"   "&amp;TRIM('1PP20'!A$20)</f>
        <v xml:space="preserve">   </v>
      </c>
      <c r="C78" s="288"/>
      <c r="D78" s="288"/>
      <c r="E78" s="289"/>
      <c r="F78" s="75" t="str">
        <f>F$21</f>
        <v/>
      </c>
      <c r="G78" s="115">
        <f>'1PP20'!B$136</f>
        <v>0</v>
      </c>
      <c r="H78" s="115">
        <f>'1PP20'!F$136</f>
        <v>0</v>
      </c>
      <c r="I78" s="115">
        <f>'1PP20'!L$136</f>
        <v>0</v>
      </c>
    </row>
    <row r="79" spans="1:9" s="6" customFormat="1" ht="21" customHeight="1">
      <c r="A79" s="285"/>
      <c r="B79" s="290"/>
      <c r="C79" s="291"/>
      <c r="D79" s="291"/>
      <c r="E79" s="292"/>
      <c r="F79" s="75" t="str">
        <f>F$22</f>
        <v/>
      </c>
      <c r="G79" s="115">
        <f>'1PP20'!B$139</f>
        <v>0</v>
      </c>
      <c r="H79" s="115">
        <f>'1PP20'!F$139</f>
        <v>0</v>
      </c>
      <c r="I79" s="115">
        <f>'1PP20'!L$139</f>
        <v>0</v>
      </c>
    </row>
    <row r="80" spans="1:9" s="6" customFormat="1" ht="21" customHeight="1">
      <c r="A80" s="286"/>
      <c r="B80" s="293"/>
      <c r="C80" s="294"/>
      <c r="D80" s="294"/>
      <c r="E80" s="295"/>
      <c r="F80" s="75" t="str">
        <f>F$23</f>
        <v/>
      </c>
      <c r="G80" s="115">
        <f>'1PP20'!B$142</f>
        <v>0</v>
      </c>
      <c r="H80" s="115">
        <f>'1PP20'!F$142</f>
        <v>0</v>
      </c>
      <c r="I80" s="115">
        <f>'1PP20'!L$142</f>
        <v>0</v>
      </c>
    </row>
    <row r="81" spans="1:9" s="6" customFormat="1" ht="21" customHeight="1">
      <c r="A81" s="310" t="s">
        <v>23</v>
      </c>
      <c r="B81" s="311"/>
      <c r="C81" s="311"/>
      <c r="D81" s="311"/>
      <c r="E81" s="312"/>
      <c r="F81" s="76" t="str">
        <f>F$21</f>
        <v/>
      </c>
      <c r="G81" s="115">
        <f t="shared" ref="G81:I83" si="0">G21+G24+G27+G30+G33+G36+G39+G42+G45+G48+G51+G54+G57+G60+G63+G66+G69+G72+G75+G78</f>
        <v>0</v>
      </c>
      <c r="H81" s="115">
        <f t="shared" si="0"/>
        <v>0</v>
      </c>
      <c r="I81" s="115">
        <f t="shared" si="0"/>
        <v>0</v>
      </c>
    </row>
    <row r="82" spans="1:9" s="6" customFormat="1" ht="21" customHeight="1">
      <c r="A82" s="313"/>
      <c r="B82" s="314"/>
      <c r="C82" s="314"/>
      <c r="D82" s="314"/>
      <c r="E82" s="315"/>
      <c r="F82" s="76" t="str">
        <f>F$22</f>
        <v/>
      </c>
      <c r="G82" s="115">
        <f t="shared" si="0"/>
        <v>0</v>
      </c>
      <c r="H82" s="115">
        <f t="shared" si="0"/>
        <v>0</v>
      </c>
      <c r="I82" s="115">
        <f t="shared" si="0"/>
        <v>0</v>
      </c>
    </row>
    <row r="83" spans="1:9" s="6" customFormat="1" ht="21" customHeight="1">
      <c r="A83" s="316"/>
      <c r="B83" s="317"/>
      <c r="C83" s="317"/>
      <c r="D83" s="317"/>
      <c r="E83" s="318"/>
      <c r="F83" s="77" t="str">
        <f>F$23</f>
        <v/>
      </c>
      <c r="G83" s="115">
        <f t="shared" si="0"/>
        <v>0</v>
      </c>
      <c r="H83" s="115">
        <f t="shared" si="0"/>
        <v>0</v>
      </c>
      <c r="I83" s="115">
        <f t="shared" si="0"/>
        <v>0</v>
      </c>
    </row>
  </sheetData>
  <sheetProtection algorithmName="SHA-512" hashValue="H/1DhtLSdEy03dCbgtSrS+I+cBSx25Di3gGK94JRTUrz72YublzCEfrVnbxveO7yQH4FcbJ2q3u2uPkiQk188A==" saltValue="UEJe3g5OKVwkC9SAxrLUDg==" spinCount="100000" sheet="1" selectLockedCells="1"/>
  <customSheetViews>
    <customSheetView guid="{17021DDE-0EDC-429C-8B34-14A1CA2E76B2}" showPageBreaks="1" printArea="1" topLeftCell="B28">
      <selection activeCell="B18" sqref="B18:E18"/>
      <pageMargins left="0.59055118110236227" right="0.39370078740157483" top="0.59055118110236227" bottom="0.39370078740157483" header="0.39370078740157483" footer="0"/>
      <pageSetup paperSize="9" orientation="portrait" blackAndWhite="1" r:id="rId1"/>
      <headerFooter alignWithMargins="0">
        <oddFooter>&amp;R&amp;9&amp;P</oddFooter>
      </headerFooter>
    </customSheetView>
  </customSheetViews>
  <mergeCells count="53">
    <mergeCell ref="A81:E83"/>
    <mergeCell ref="A21:A23"/>
    <mergeCell ref="B21:E23"/>
    <mergeCell ref="A24:A26"/>
    <mergeCell ref="B24:E26"/>
    <mergeCell ref="A27:A29"/>
    <mergeCell ref="B27:E29"/>
    <mergeCell ref="A30:A32"/>
    <mergeCell ref="B30:E32"/>
    <mergeCell ref="A33:A35"/>
    <mergeCell ref="B33:E35"/>
    <mergeCell ref="A36:A38"/>
    <mergeCell ref="B36:E38"/>
    <mergeCell ref="A39:A41"/>
    <mergeCell ref="B39:E41"/>
    <mergeCell ref="A42:A44"/>
    <mergeCell ref="D9:H9"/>
    <mergeCell ref="D11:H11"/>
    <mergeCell ref="A16:B16"/>
    <mergeCell ref="A19:A20"/>
    <mergeCell ref="G19:I19"/>
    <mergeCell ref="A17:B17"/>
    <mergeCell ref="B19:F19"/>
    <mergeCell ref="B20:F20"/>
    <mergeCell ref="E12:G12"/>
    <mergeCell ref="E13:G13"/>
    <mergeCell ref="E14:G14"/>
    <mergeCell ref="E15:G15"/>
    <mergeCell ref="B42:E44"/>
    <mergeCell ref="A45:A47"/>
    <mergeCell ref="B45:E47"/>
    <mergeCell ref="A48:A50"/>
    <mergeCell ref="B48:E50"/>
    <mergeCell ref="A51:A53"/>
    <mergeCell ref="B51:E53"/>
    <mergeCell ref="A54:A56"/>
    <mergeCell ref="B54:E56"/>
    <mergeCell ref="A57:A59"/>
    <mergeCell ref="B57:E59"/>
    <mergeCell ref="A60:A62"/>
    <mergeCell ref="B60:E62"/>
    <mergeCell ref="A63:A65"/>
    <mergeCell ref="B63:E65"/>
    <mergeCell ref="A75:A77"/>
    <mergeCell ref="B75:E77"/>
    <mergeCell ref="A78:A80"/>
    <mergeCell ref="B78:E80"/>
    <mergeCell ref="A66:A68"/>
    <mergeCell ref="B66:E68"/>
    <mergeCell ref="A69:A71"/>
    <mergeCell ref="B69:E71"/>
    <mergeCell ref="A72:A74"/>
    <mergeCell ref="B72:E74"/>
  </mergeCells>
  <phoneticPr fontId="6" type="noConversion"/>
  <dataValidations count="1">
    <dataValidation type="textLength" operator="lessThan" allowBlank="1" showInputMessage="1" showErrorMessage="1" sqref="E14" xr:uid="{00000000-0002-0000-0100-000000000000}">
      <formula1>100</formula1>
    </dataValidation>
  </dataValidations>
  <pageMargins left="0.59055118110236227" right="0.39370078740157483" top="0.59055118110236227" bottom="0.39370078740157483" header="0.39370078740157483" footer="0"/>
  <pageSetup paperSize="9" orientation="portrait" blackAndWhite="1" r:id="rId2"/>
  <headerFooter alignWithMargins="0">
    <oddFooter>&amp;R&amp;9&amp;P</oddFooter>
  </headerFooter>
  <rowBreaks count="2" manualBreakCount="2">
    <brk id="41" max="16383" man="1"/>
    <brk id="77"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w+wzHRYAODg2w95sIAoNxCwap4chaZdnmhr2l+YUJsdWiKLOZANtPwCIeBKdHchH5jG47UbprVDzaWrzCLu6PQ==" saltValue="1Y86uh7vrSm2uoony0L03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1300-000000000000}"/>
    <dataValidation type="decimal" allowBlank="1" showErrorMessage="1" errorTitle="Klaida" error="Įveskite skaičių iki  0,5" sqref="O118:O129" xr:uid="{00000000-0002-0000-13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300-000002000000}">
      <formula1>0</formula1>
      <formula2>99999999999999</formula2>
    </dataValidation>
    <dataValidation type="decimal" errorStyle="warning" allowBlank="1" showErrorMessage="1" error="Skaitinė reikšmė" sqref="Q20" xr:uid="{00000000-0002-0000-1300-000003000000}">
      <formula1>0</formula1>
      <formula2>99999999999</formula2>
    </dataValidation>
    <dataValidation type="list" allowBlank="1" showInputMessage="1" showErrorMessage="1" sqref="F51:F86 G98:G102 G105:G109 G112:G116" xr:uid="{00000000-0002-0000-1300-000004000000}">
      <formula1>$V$51:$V$52</formula1>
    </dataValidation>
    <dataValidation type="date" errorStyle="warning" allowBlank="1" showErrorMessage="1" errorTitle="Įveskite teisingą datą" sqref="A18:O18" xr:uid="{00000000-0002-0000-1300-000005000000}">
      <formula1>25569</formula1>
      <formula2>44196</formula2>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Hp2XHCglggJxMvWJdkBqySyeF0gREyvuAVreWHaMbMGQw8jZ/EG5pKztfSXkOFFUBO1pES938uHw5Kn3WW3dmg==" saltValue="ms72qcj4zugnK1FfuUE5a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1400-000000000000}"/>
    <dataValidation type="decimal" allowBlank="1" showErrorMessage="1" errorTitle="Klaida" error="Įveskite skaičių iki  0,5" sqref="O118:O129" xr:uid="{00000000-0002-0000-14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400-000002000000}">
      <formula1>0</formula1>
      <formula2>99999999999999</formula2>
    </dataValidation>
    <dataValidation type="decimal" errorStyle="warning" allowBlank="1" showErrorMessage="1" error="Skaitinė reikšmė" sqref="Q20" xr:uid="{00000000-0002-0000-1400-000003000000}">
      <formula1>0</formula1>
      <formula2>99999999999</formula2>
    </dataValidation>
    <dataValidation type="list" allowBlank="1" showInputMessage="1" showErrorMessage="1" sqref="F51:F86 G98:G102 G105:G109 G112:G116" xr:uid="{00000000-0002-0000-1400-000004000000}">
      <formula1>$V$51:$V$52</formula1>
    </dataValidation>
    <dataValidation type="date" errorStyle="warning" allowBlank="1" showErrorMessage="1" errorTitle="Įveskite teisingą datą" sqref="A18:O18" xr:uid="{00000000-0002-0000-1400-000005000000}">
      <formula1>25569</formula1>
      <formula2>44196</formula2>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b3eRvnEJRx7O/RQzLV06PlOykyDT5sqHQqbuAyl7pI7vdoCxiHpftzO6d3WaIylpzY2E4Zl7y7qPjTYPh9lRlQ==" saltValue="D0SMS/O4UCG6aA2rmr7u2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1500-000000000000}"/>
    <dataValidation type="decimal" allowBlank="1" showErrorMessage="1" errorTitle="Klaida" error="Įveskite skaičių iki  0,5" sqref="O118:O129" xr:uid="{00000000-0002-0000-15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500-000002000000}">
      <formula1>0</formula1>
      <formula2>99999999999999</formula2>
    </dataValidation>
    <dataValidation type="decimal" errorStyle="warning" allowBlank="1" showErrorMessage="1" error="Skaitinė reikšmė" sqref="Q20" xr:uid="{00000000-0002-0000-1500-000003000000}">
      <formula1>0</formula1>
      <formula2>99999999999</formula2>
    </dataValidation>
    <dataValidation type="list" allowBlank="1" showInputMessage="1" showErrorMessage="1" sqref="F51:F86 G98:G102 G105:G109 G112:G116" xr:uid="{00000000-0002-0000-1500-000004000000}">
      <formula1>$V$51:$V$52</formula1>
    </dataValidation>
    <dataValidation type="date" errorStyle="warning" allowBlank="1" showErrorMessage="1" errorTitle="Įveskite teisingą datą" sqref="A18:O18" xr:uid="{00000000-0002-0000-1500-000005000000}">
      <formula1>25569</formula1>
      <formula2>44196</formula2>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A161"/>
  <sheetViews>
    <sheetView workbookViewId="0">
      <selection activeCell="L20" sqref="L20"/>
    </sheetView>
  </sheetViews>
  <sheetFormatPr defaultColWidth="9.33203125" defaultRowHeight="15.75"/>
  <cols>
    <col min="1" max="1" width="7.1640625" style="8" customWidth="1"/>
    <col min="2" max="2" width="7" style="8" customWidth="1"/>
    <col min="3" max="3" width="7.1640625" style="8" customWidth="1"/>
    <col min="4" max="4" width="6.6640625" style="8" customWidth="1"/>
    <col min="5" max="5" width="6.5" style="8" customWidth="1"/>
    <col min="6" max="6" width="9.83203125" style="8" customWidth="1"/>
    <col min="7" max="7" width="13" style="8" customWidth="1"/>
    <col min="8" max="8" width="16.1640625" style="8" customWidth="1"/>
    <col min="9" max="9" width="3.5" style="8" customWidth="1"/>
    <col min="10" max="10" width="9.33203125" style="8" customWidth="1"/>
    <col min="11" max="11" width="6.6640625" style="8" customWidth="1"/>
    <col min="12" max="12" width="4.83203125" style="8" customWidth="1"/>
    <col min="13" max="13" width="5.83203125" style="8" customWidth="1"/>
    <col min="14" max="14" width="3.1640625" style="8" customWidth="1"/>
    <col min="15" max="15" width="9.33203125" style="8"/>
    <col min="16" max="16" width="0" style="8" hidden="1" customWidth="1"/>
    <col min="17" max="21" width="9.33203125" style="8"/>
    <col min="22" max="22" width="0" style="8" hidden="1" customWidth="1"/>
    <col min="23" max="16384" width="9.33203125" style="8"/>
  </cols>
  <sheetData>
    <row r="1" spans="1:27">
      <c r="H1" s="6" t="s">
        <v>158</v>
      </c>
      <c r="I1" s="6"/>
      <c r="J1" s="6"/>
      <c r="V1" s="65"/>
      <c r="W1" s="65"/>
      <c r="X1" s="65"/>
      <c r="Y1" s="65"/>
      <c r="Z1" s="65"/>
      <c r="AA1" s="65"/>
    </row>
    <row r="2" spans="1:27">
      <c r="H2" s="13" t="s">
        <v>159</v>
      </c>
      <c r="I2" s="6"/>
      <c r="J2" s="6"/>
      <c r="V2" s="65"/>
      <c r="W2" s="65"/>
      <c r="X2" s="65"/>
      <c r="Y2" s="65"/>
      <c r="Z2" s="65"/>
      <c r="AA2" s="65"/>
    </row>
    <row r="3" spans="1:27">
      <c r="H3" s="123" t="s">
        <v>160</v>
      </c>
      <c r="I3" s="6"/>
      <c r="J3" s="6"/>
      <c r="V3" s="65"/>
      <c r="W3" s="65"/>
      <c r="X3" s="65"/>
      <c r="Y3" s="65"/>
      <c r="Z3" s="65"/>
      <c r="AA3" s="65"/>
    </row>
    <row r="4" spans="1:27">
      <c r="H4" s="122"/>
      <c r="I4" s="6"/>
      <c r="J4" s="6"/>
      <c r="V4" s="65"/>
      <c r="W4" s="65"/>
      <c r="X4" s="65"/>
      <c r="Y4" s="65"/>
      <c r="Z4" s="65"/>
      <c r="AA4" s="65"/>
    </row>
    <row r="5" spans="1:27">
      <c r="H5" s="6"/>
      <c r="I5" s="6"/>
      <c r="J5" s="6"/>
      <c r="K5" s="524"/>
      <c r="L5" s="525"/>
      <c r="M5" s="525"/>
      <c r="V5" s="65"/>
      <c r="W5" s="65"/>
      <c r="X5" s="65"/>
      <c r="Y5" s="65"/>
      <c r="Z5" s="65"/>
      <c r="AA5" s="65"/>
    </row>
    <row r="6" spans="1:27">
      <c r="E6" s="133"/>
      <c r="F6" s="133"/>
      <c r="G6" s="134" t="s">
        <v>188</v>
      </c>
      <c r="H6" s="135"/>
      <c r="I6" s="135"/>
      <c r="J6" s="135"/>
      <c r="K6" s="136"/>
      <c r="L6" s="16"/>
      <c r="M6" s="16"/>
      <c r="V6" s="65"/>
      <c r="W6" s="65"/>
      <c r="X6" s="65"/>
      <c r="Y6" s="65"/>
      <c r="Z6" s="65"/>
      <c r="AA6" s="65"/>
    </row>
    <row r="7" spans="1:27">
      <c r="E7" s="133"/>
      <c r="F7" s="133"/>
      <c r="G7" s="133"/>
      <c r="H7" s="135"/>
      <c r="I7" s="135"/>
      <c r="J7" s="135"/>
      <c r="K7" s="136"/>
      <c r="L7" s="38"/>
      <c r="M7" s="38"/>
      <c r="V7" s="65"/>
      <c r="W7" s="65"/>
      <c r="X7" s="65"/>
      <c r="Y7" s="65"/>
      <c r="Z7" s="65"/>
      <c r="AA7" s="65"/>
    </row>
    <row r="8" spans="1:27" ht="14.25" customHeight="1">
      <c r="A8" s="11"/>
      <c r="B8" s="11"/>
      <c r="C8" s="11"/>
      <c r="D8" s="11"/>
      <c r="E8" s="133"/>
      <c r="F8" s="133"/>
      <c r="G8" s="134" t="s">
        <v>189</v>
      </c>
      <c r="H8" s="133"/>
      <c r="I8" s="133"/>
      <c r="J8" s="133"/>
      <c r="K8" s="133"/>
      <c r="V8" s="65"/>
      <c r="W8" s="65"/>
      <c r="X8" s="65"/>
      <c r="Y8" s="65"/>
      <c r="Z8" s="65"/>
      <c r="AA8" s="65"/>
    </row>
    <row r="9" spans="1:27" ht="14.25" customHeight="1">
      <c r="A9" s="11"/>
      <c r="B9" s="11"/>
      <c r="C9" s="11"/>
      <c r="D9" s="11"/>
      <c r="E9" s="133"/>
      <c r="F9" s="133"/>
      <c r="G9" s="134" t="s">
        <v>187</v>
      </c>
      <c r="H9" s="133"/>
      <c r="I9" s="133"/>
      <c r="J9" s="133"/>
      <c r="K9" s="133"/>
    </row>
    <row r="10" spans="1:27">
      <c r="E10" s="536" t="s">
        <v>186</v>
      </c>
      <c r="F10" s="537"/>
      <c r="G10" s="537"/>
      <c r="H10" s="537"/>
      <c r="I10" s="537"/>
      <c r="J10" s="537"/>
      <c r="K10" s="537"/>
    </row>
    <row r="11" spans="1:27">
      <c r="E11" s="12"/>
      <c r="F11" s="16"/>
      <c r="G11" s="526" t="str">
        <f>'1F'!E11</f>
        <v xml:space="preserve"> </v>
      </c>
      <c r="H11" s="526"/>
      <c r="I11" s="16"/>
      <c r="J11" s="16"/>
      <c r="K11" s="16"/>
    </row>
    <row r="12" spans="1:27" ht="11.25" customHeight="1">
      <c r="E12" s="12"/>
      <c r="F12" s="16"/>
      <c r="G12" s="430" t="s">
        <v>0</v>
      </c>
      <c r="H12" s="154"/>
      <c r="I12" s="16"/>
      <c r="J12" s="16"/>
      <c r="K12" s="16"/>
    </row>
    <row r="13" spans="1:27">
      <c r="E13" s="12"/>
      <c r="F13" s="16"/>
      <c r="G13" s="527" t="str">
        <f>'1F'!E13</f>
        <v xml:space="preserve"> </v>
      </c>
      <c r="H13" s="528"/>
      <c r="I13" s="16"/>
      <c r="J13" s="16"/>
      <c r="K13" s="16"/>
    </row>
    <row r="14" spans="1:27" ht="12" customHeight="1">
      <c r="E14" s="12"/>
      <c r="F14" s="16"/>
      <c r="G14" s="430" t="s">
        <v>58</v>
      </c>
      <c r="H14" s="154"/>
      <c r="I14" s="16"/>
      <c r="J14" s="16"/>
      <c r="K14" s="16"/>
    </row>
    <row r="15" spans="1:27" ht="8.25" customHeight="1" thickBot="1">
      <c r="A15" s="10"/>
      <c r="B15" s="10"/>
      <c r="C15" s="51"/>
      <c r="D15" s="10"/>
    </row>
    <row r="16" spans="1:27" ht="18.75" customHeight="1" thickBot="1">
      <c r="A16" s="524" t="s">
        <v>1</v>
      </c>
      <c r="B16" s="524"/>
      <c r="C16" s="524"/>
      <c r="D16" s="524"/>
      <c r="E16" s="78" t="str">
        <f>'1F'!C16&amp;""</f>
        <v/>
      </c>
    </row>
    <row r="17" spans="1:24" ht="18" customHeight="1" thickBot="1">
      <c r="A17" s="524" t="s">
        <v>2</v>
      </c>
      <c r="B17" s="524"/>
      <c r="C17" s="524"/>
      <c r="D17" s="524"/>
      <c r="E17" s="78" t="str">
        <f>'1F'!C17&amp;""</f>
        <v/>
      </c>
    </row>
    <row r="18" spans="1:24" ht="9" customHeight="1">
      <c r="A18" s="12"/>
      <c r="B18" s="12"/>
      <c r="C18" s="54"/>
      <c r="D18" s="12"/>
    </row>
    <row r="19" spans="1:24" ht="20.45" customHeight="1">
      <c r="A19" s="124" t="s">
        <v>141</v>
      </c>
      <c r="B19" s="539" t="s">
        <v>99</v>
      </c>
      <c r="C19" s="224"/>
      <c r="D19" s="224"/>
      <c r="E19" s="224"/>
      <c r="F19" s="224"/>
      <c r="G19" s="224"/>
      <c r="H19" s="224"/>
      <c r="I19" s="224"/>
      <c r="J19" s="224"/>
      <c r="K19" s="224"/>
      <c r="L19" s="224"/>
      <c r="M19" s="225"/>
    </row>
    <row r="20" spans="1:24" ht="17.25" customHeight="1">
      <c r="A20" s="180" t="s">
        <v>161</v>
      </c>
      <c r="B20" s="529"/>
      <c r="C20" s="529"/>
      <c r="D20" s="532"/>
      <c r="E20" s="532"/>
      <c r="F20" s="532"/>
      <c r="G20" s="532"/>
      <c r="H20" s="532"/>
      <c r="I20" s="532"/>
      <c r="J20" s="532"/>
      <c r="K20" s="57"/>
      <c r="L20" s="60" t="s">
        <v>72</v>
      </c>
      <c r="M20" s="58"/>
      <c r="O20" s="26" t="str">
        <f>IF(AND(TRIM(L20)="",TRIM(L22)=""),"Pasirinkite reikšmę","")</f>
        <v>Pasirinkite reikšmę</v>
      </c>
    </row>
    <row r="21" spans="1:24" ht="15.75" customHeight="1">
      <c r="A21" s="533"/>
      <c r="B21" s="534"/>
      <c r="C21" s="534"/>
      <c r="D21" s="534"/>
      <c r="E21" s="534"/>
      <c r="F21" s="534"/>
      <c r="G21" s="534"/>
      <c r="H21" s="534"/>
      <c r="I21" s="534"/>
      <c r="J21" s="534"/>
      <c r="K21" s="53"/>
      <c r="L21" s="53"/>
      <c r="M21" s="61"/>
    </row>
    <row r="22" spans="1:24" ht="17.25" customHeight="1">
      <c r="A22" s="180" t="s">
        <v>162</v>
      </c>
      <c r="B22" s="529"/>
      <c r="C22" s="529"/>
      <c r="D22" s="529"/>
      <c r="E22" s="529"/>
      <c r="F22" s="529"/>
      <c r="G22" s="529"/>
      <c r="H22" s="529"/>
      <c r="I22" s="529"/>
      <c r="J22" s="529"/>
      <c r="K22" s="52"/>
      <c r="L22" s="63" t="s">
        <v>72</v>
      </c>
      <c r="M22" s="62"/>
      <c r="O22" s="26" t="str">
        <f>IF(AND(TRIM(L20)="",TRIM(L22)=""),"Pasirinkite reikšmę","")</f>
        <v>Pasirinkite reikšmę</v>
      </c>
    </row>
    <row r="23" spans="1:24" ht="15" customHeight="1">
      <c r="A23" s="530"/>
      <c r="B23" s="531"/>
      <c r="C23" s="531"/>
      <c r="D23" s="531"/>
      <c r="E23" s="531"/>
      <c r="F23" s="531"/>
      <c r="G23" s="531"/>
      <c r="H23" s="531"/>
      <c r="I23" s="531"/>
      <c r="J23" s="531"/>
      <c r="K23" s="9"/>
      <c r="L23" s="9"/>
      <c r="M23" s="59"/>
    </row>
    <row r="24" spans="1:24" ht="21" customHeight="1">
      <c r="A24" s="64" t="s">
        <v>112</v>
      </c>
      <c r="B24" s="224" t="s">
        <v>100</v>
      </c>
      <c r="C24" s="519"/>
      <c r="D24" s="520"/>
      <c r="E24" s="520"/>
      <c r="F24" s="520"/>
      <c r="G24" s="520"/>
      <c r="H24" s="520"/>
      <c r="I24" s="520"/>
      <c r="J24" s="520"/>
      <c r="K24" s="520"/>
      <c r="L24" s="520"/>
      <c r="M24" s="521"/>
      <c r="O24" s="27"/>
      <c r="P24" s="27" t="s">
        <v>71</v>
      </c>
      <c r="X24" s="13"/>
    </row>
    <row r="25" spans="1:24" ht="21" customHeight="1">
      <c r="A25" s="55" t="s">
        <v>163</v>
      </c>
      <c r="B25" s="224" t="s">
        <v>136</v>
      </c>
      <c r="C25" s="224"/>
      <c r="D25" s="224"/>
      <c r="E25" s="224"/>
      <c r="F25" s="224"/>
      <c r="G25" s="224"/>
      <c r="H25" s="224"/>
      <c r="I25" s="224"/>
      <c r="J25" s="224"/>
      <c r="K25" s="359" t="str">
        <f>"(" &amp;  '1F'!G$36 &amp; " metai)"</f>
        <v>( metai)</v>
      </c>
      <c r="L25" s="359"/>
      <c r="M25" s="360"/>
      <c r="O25" s="27"/>
      <c r="P25" s="27" t="s">
        <v>71</v>
      </c>
    </row>
    <row r="26" spans="1:24" ht="31.5" customHeight="1">
      <c r="A26" s="275" t="s">
        <v>131</v>
      </c>
      <c r="B26" s="535"/>
      <c r="C26" s="535"/>
      <c r="D26" s="535"/>
      <c r="E26" s="535"/>
      <c r="F26" s="500"/>
      <c r="G26" s="211" t="s">
        <v>123</v>
      </c>
      <c r="H26" s="500"/>
      <c r="I26" s="211" t="s">
        <v>124</v>
      </c>
      <c r="J26" s="535"/>
      <c r="K26" s="535"/>
      <c r="L26" s="535"/>
      <c r="M26" s="500"/>
      <c r="P26" s="8" t="s">
        <v>72</v>
      </c>
    </row>
    <row r="27" spans="1:24" ht="24" customHeight="1">
      <c r="A27" s="447"/>
      <c r="B27" s="448"/>
      <c r="C27" s="448"/>
      <c r="D27" s="448"/>
      <c r="E27" s="448"/>
      <c r="F27" s="449"/>
      <c r="G27" s="522"/>
      <c r="H27" s="523"/>
      <c r="I27" s="522"/>
      <c r="J27" s="522"/>
      <c r="K27" s="522"/>
      <c r="L27" s="522"/>
      <c r="M27" s="523"/>
    </row>
    <row r="28" spans="1:24" ht="21" customHeight="1">
      <c r="A28" s="55" t="s">
        <v>164</v>
      </c>
      <c r="B28" s="163" t="s">
        <v>137</v>
      </c>
      <c r="C28" s="224"/>
      <c r="D28" s="224"/>
      <c r="E28" s="224"/>
      <c r="F28" s="224"/>
      <c r="G28" s="224"/>
      <c r="H28" s="224"/>
      <c r="I28" s="224"/>
      <c r="J28" s="224"/>
      <c r="K28" s="359" t="str">
        <f>"(" &amp;  ('1F'!J$36) &amp; " metai)"</f>
        <v>( metai)</v>
      </c>
      <c r="L28" s="359"/>
      <c r="M28" s="360"/>
      <c r="O28" s="27"/>
      <c r="P28" s="27" t="s">
        <v>71</v>
      </c>
    </row>
    <row r="29" spans="1:24" ht="31.5" customHeight="1">
      <c r="A29" s="275" t="s">
        <v>131</v>
      </c>
      <c r="B29" s="535"/>
      <c r="C29" s="535"/>
      <c r="D29" s="535"/>
      <c r="E29" s="535"/>
      <c r="F29" s="500"/>
      <c r="G29" s="211" t="s">
        <v>123</v>
      </c>
      <c r="H29" s="500"/>
      <c r="I29" s="395" t="s">
        <v>124</v>
      </c>
      <c r="J29" s="501"/>
      <c r="K29" s="501"/>
      <c r="L29" s="501"/>
      <c r="M29" s="502"/>
      <c r="P29" s="8" t="s">
        <v>72</v>
      </c>
    </row>
    <row r="30" spans="1:24" ht="24" customHeight="1">
      <c r="A30" s="447"/>
      <c r="B30" s="448"/>
      <c r="C30" s="448"/>
      <c r="D30" s="448"/>
      <c r="E30" s="448"/>
      <c r="F30" s="449"/>
      <c r="G30" s="522"/>
      <c r="H30" s="523"/>
      <c r="I30" s="522"/>
      <c r="J30" s="522"/>
      <c r="K30" s="522"/>
      <c r="L30" s="522"/>
      <c r="M30" s="523"/>
    </row>
    <row r="31" spans="1:24" ht="21" customHeight="1">
      <c r="A31" s="55" t="s">
        <v>165</v>
      </c>
      <c r="B31" s="163" t="s">
        <v>138</v>
      </c>
      <c r="C31" s="224"/>
      <c r="D31" s="224"/>
      <c r="E31" s="224"/>
      <c r="F31" s="224"/>
      <c r="G31" s="224"/>
      <c r="H31" s="224"/>
      <c r="I31" s="224"/>
      <c r="J31" s="224"/>
      <c r="K31" s="359" t="str">
        <f>"(" &amp;  ('1F'!N$36) &amp; " metai)"</f>
        <v>( metai)</v>
      </c>
      <c r="L31" s="359"/>
      <c r="M31" s="360"/>
      <c r="O31" s="27"/>
      <c r="P31" s="27" t="s">
        <v>71</v>
      </c>
    </row>
    <row r="32" spans="1:24" ht="31.5" customHeight="1">
      <c r="A32" s="275" t="s">
        <v>130</v>
      </c>
      <c r="B32" s="535"/>
      <c r="C32" s="535"/>
      <c r="D32" s="535"/>
      <c r="E32" s="535"/>
      <c r="F32" s="500"/>
      <c r="G32" s="211" t="s">
        <v>123</v>
      </c>
      <c r="H32" s="500"/>
      <c r="I32" s="395" t="s">
        <v>124</v>
      </c>
      <c r="J32" s="501"/>
      <c r="K32" s="501"/>
      <c r="L32" s="501"/>
      <c r="M32" s="502"/>
      <c r="P32" s="8" t="s">
        <v>72</v>
      </c>
    </row>
    <row r="33" spans="1:13" ht="24" customHeight="1">
      <c r="A33" s="447"/>
      <c r="B33" s="448"/>
      <c r="C33" s="448"/>
      <c r="D33" s="448"/>
      <c r="E33" s="448"/>
      <c r="F33" s="449"/>
      <c r="G33" s="522"/>
      <c r="H33" s="523"/>
      <c r="I33" s="522"/>
      <c r="J33" s="522"/>
      <c r="K33" s="522"/>
      <c r="L33" s="522"/>
      <c r="M33" s="523"/>
    </row>
    <row r="34" spans="1:13" ht="31.5" customHeight="1">
      <c r="A34" s="64" t="s">
        <v>113</v>
      </c>
      <c r="B34" s="224" t="s">
        <v>101</v>
      </c>
      <c r="C34" s="519"/>
      <c r="D34" s="520"/>
      <c r="E34" s="520"/>
      <c r="F34" s="520"/>
      <c r="G34" s="520"/>
      <c r="H34" s="520"/>
      <c r="I34" s="520"/>
      <c r="J34" s="520"/>
      <c r="K34" s="520"/>
      <c r="L34" s="520"/>
      <c r="M34" s="521"/>
    </row>
    <row r="35" spans="1:13" ht="49.5" customHeight="1">
      <c r="A35" s="538" t="s">
        <v>32</v>
      </c>
      <c r="B35" s="518"/>
      <c r="C35" s="518"/>
      <c r="D35" s="518"/>
      <c r="E35" s="518"/>
      <c r="F35" s="518" t="s">
        <v>67</v>
      </c>
      <c r="G35" s="518"/>
      <c r="H35" s="518" t="s">
        <v>51</v>
      </c>
      <c r="I35" s="518"/>
      <c r="J35" s="518" t="s">
        <v>33</v>
      </c>
      <c r="K35" s="518"/>
      <c r="L35" s="518"/>
      <c r="M35" s="518"/>
    </row>
    <row r="36" spans="1:13" ht="20.25" customHeight="1">
      <c r="A36" s="458"/>
      <c r="B36" s="459"/>
      <c r="C36" s="459"/>
      <c r="D36" s="56" t="str">
        <f>'1F'!G$36&amp;""</f>
        <v/>
      </c>
      <c r="E36" s="84"/>
      <c r="F36" s="464"/>
      <c r="G36" s="465"/>
      <c r="H36" s="470"/>
      <c r="I36" s="465"/>
      <c r="J36" s="470"/>
      <c r="K36" s="464"/>
      <c r="L36" s="464"/>
      <c r="M36" s="465"/>
    </row>
    <row r="37" spans="1:13" ht="20.25" customHeight="1">
      <c r="A37" s="460"/>
      <c r="B37" s="461"/>
      <c r="C37" s="461"/>
      <c r="D37" s="56" t="str">
        <f>'1F'!J$36&amp;""</f>
        <v/>
      </c>
      <c r="E37" s="84"/>
      <c r="F37" s="466"/>
      <c r="G37" s="467"/>
      <c r="H37" s="471"/>
      <c r="I37" s="467"/>
      <c r="J37" s="471"/>
      <c r="K37" s="466"/>
      <c r="L37" s="466"/>
      <c r="M37" s="467"/>
    </row>
    <row r="38" spans="1:13" ht="22.5" customHeight="1">
      <c r="A38" s="462"/>
      <c r="B38" s="463"/>
      <c r="C38" s="463"/>
      <c r="D38" s="56" t="str">
        <f>'1F'!N$36&amp;""</f>
        <v/>
      </c>
      <c r="E38" s="84"/>
      <c r="F38" s="468"/>
      <c r="G38" s="469"/>
      <c r="H38" s="472"/>
      <c r="I38" s="469"/>
      <c r="J38" s="472"/>
      <c r="K38" s="468"/>
      <c r="L38" s="468"/>
      <c r="M38" s="469"/>
    </row>
    <row r="39" spans="1:13" ht="20.25" customHeight="1">
      <c r="A39" s="503"/>
      <c r="B39" s="504"/>
      <c r="C39" s="504"/>
      <c r="D39" s="56" t="str">
        <f>D$36</f>
        <v/>
      </c>
      <c r="E39" s="84"/>
      <c r="F39" s="509"/>
      <c r="G39" s="510"/>
      <c r="H39" s="515"/>
      <c r="I39" s="510"/>
      <c r="J39" s="515"/>
      <c r="K39" s="509"/>
      <c r="L39" s="509"/>
      <c r="M39" s="510"/>
    </row>
    <row r="40" spans="1:13" ht="20.25" customHeight="1">
      <c r="A40" s="505"/>
      <c r="B40" s="506"/>
      <c r="C40" s="506"/>
      <c r="D40" s="56" t="str">
        <f>D$37</f>
        <v/>
      </c>
      <c r="E40" s="84"/>
      <c r="F40" s="511"/>
      <c r="G40" s="512"/>
      <c r="H40" s="516"/>
      <c r="I40" s="512"/>
      <c r="J40" s="516"/>
      <c r="K40" s="511"/>
      <c r="L40" s="511"/>
      <c r="M40" s="512"/>
    </row>
    <row r="41" spans="1:13" ht="22.5" customHeight="1">
      <c r="A41" s="507"/>
      <c r="B41" s="508"/>
      <c r="C41" s="508"/>
      <c r="D41" s="56" t="str">
        <f>D$38</f>
        <v/>
      </c>
      <c r="E41" s="84"/>
      <c r="F41" s="513"/>
      <c r="G41" s="514"/>
      <c r="H41" s="517"/>
      <c r="I41" s="514"/>
      <c r="J41" s="517"/>
      <c r="K41" s="513"/>
      <c r="L41" s="513"/>
      <c r="M41" s="514"/>
    </row>
    <row r="42" spans="1:13" ht="20.25" customHeight="1">
      <c r="A42" s="458"/>
      <c r="B42" s="459"/>
      <c r="C42" s="459"/>
      <c r="D42" s="56" t="str">
        <f>D$36</f>
        <v/>
      </c>
      <c r="E42" s="85"/>
      <c r="F42" s="464"/>
      <c r="G42" s="465"/>
      <c r="H42" s="470"/>
      <c r="I42" s="465"/>
      <c r="J42" s="470"/>
      <c r="K42" s="464"/>
      <c r="L42" s="464"/>
      <c r="M42" s="465"/>
    </row>
    <row r="43" spans="1:13" ht="20.25" customHeight="1">
      <c r="A43" s="460"/>
      <c r="B43" s="461"/>
      <c r="C43" s="461"/>
      <c r="D43" s="56" t="str">
        <f>D$37</f>
        <v/>
      </c>
      <c r="E43" s="85"/>
      <c r="F43" s="466"/>
      <c r="G43" s="467"/>
      <c r="H43" s="471"/>
      <c r="I43" s="467"/>
      <c r="J43" s="471"/>
      <c r="K43" s="466"/>
      <c r="L43" s="466"/>
      <c r="M43" s="467"/>
    </row>
    <row r="44" spans="1:13" ht="22.5" customHeight="1">
      <c r="A44" s="462"/>
      <c r="B44" s="463"/>
      <c r="C44" s="463"/>
      <c r="D44" s="56" t="str">
        <f>D$38</f>
        <v/>
      </c>
      <c r="E44" s="85"/>
      <c r="F44" s="468"/>
      <c r="G44" s="469"/>
      <c r="H44" s="472"/>
      <c r="I44" s="469"/>
      <c r="J44" s="472"/>
      <c r="K44" s="468"/>
      <c r="L44" s="468"/>
      <c r="M44" s="469"/>
    </row>
    <row r="45" spans="1:13" ht="20.25" customHeight="1">
      <c r="A45" s="458"/>
      <c r="B45" s="459"/>
      <c r="C45" s="459"/>
      <c r="D45" s="56" t="str">
        <f>D$36</f>
        <v/>
      </c>
      <c r="E45" s="85"/>
      <c r="F45" s="464"/>
      <c r="G45" s="465"/>
      <c r="H45" s="470"/>
      <c r="I45" s="465"/>
      <c r="J45" s="470"/>
      <c r="K45" s="464"/>
      <c r="L45" s="464"/>
      <c r="M45" s="465"/>
    </row>
    <row r="46" spans="1:13" ht="20.25" customHeight="1">
      <c r="A46" s="460"/>
      <c r="B46" s="461"/>
      <c r="C46" s="461"/>
      <c r="D46" s="56" t="str">
        <f>D$37</f>
        <v/>
      </c>
      <c r="E46" s="85"/>
      <c r="F46" s="466"/>
      <c r="G46" s="467"/>
      <c r="H46" s="471"/>
      <c r="I46" s="467"/>
      <c r="J46" s="471"/>
      <c r="K46" s="466"/>
      <c r="L46" s="466"/>
      <c r="M46" s="467"/>
    </row>
    <row r="47" spans="1:13" ht="22.5" customHeight="1">
      <c r="A47" s="462"/>
      <c r="B47" s="463"/>
      <c r="C47" s="463"/>
      <c r="D47" s="56" t="str">
        <f>D$38</f>
        <v/>
      </c>
      <c r="E47" s="85"/>
      <c r="F47" s="468"/>
      <c r="G47" s="469"/>
      <c r="H47" s="472"/>
      <c r="I47" s="469"/>
      <c r="J47" s="472"/>
      <c r="K47" s="468"/>
      <c r="L47" s="468"/>
      <c r="M47" s="469"/>
    </row>
    <row r="48" spans="1:13" ht="20.25" customHeight="1">
      <c r="A48" s="458"/>
      <c r="B48" s="459"/>
      <c r="C48" s="459"/>
      <c r="D48" s="56" t="str">
        <f>D$36</f>
        <v/>
      </c>
      <c r="E48" s="85"/>
      <c r="F48" s="464"/>
      <c r="G48" s="465"/>
      <c r="H48" s="470"/>
      <c r="I48" s="465"/>
      <c r="J48" s="470"/>
      <c r="K48" s="464"/>
      <c r="L48" s="464"/>
      <c r="M48" s="465"/>
    </row>
    <row r="49" spans="1:22" ht="20.25" customHeight="1">
      <c r="A49" s="460"/>
      <c r="B49" s="461"/>
      <c r="C49" s="461"/>
      <c r="D49" s="56" t="str">
        <f>D$37</f>
        <v/>
      </c>
      <c r="E49" s="85"/>
      <c r="F49" s="466"/>
      <c r="G49" s="467"/>
      <c r="H49" s="471"/>
      <c r="I49" s="467"/>
      <c r="J49" s="471"/>
      <c r="K49" s="466"/>
      <c r="L49" s="466"/>
      <c r="M49" s="467"/>
    </row>
    <row r="50" spans="1:22" ht="22.5" customHeight="1">
      <c r="A50" s="462"/>
      <c r="B50" s="463"/>
      <c r="C50" s="463"/>
      <c r="D50" s="56" t="str">
        <f>D$38</f>
        <v/>
      </c>
      <c r="E50" s="85"/>
      <c r="F50" s="468"/>
      <c r="G50" s="469"/>
      <c r="H50" s="472"/>
      <c r="I50" s="469"/>
      <c r="J50" s="472"/>
      <c r="K50" s="468"/>
      <c r="L50" s="468"/>
      <c r="M50" s="469"/>
    </row>
    <row r="51" spans="1:22" ht="20.25" customHeight="1">
      <c r="A51" s="458"/>
      <c r="B51" s="459"/>
      <c r="C51" s="459"/>
      <c r="D51" s="56" t="str">
        <f>D$36</f>
        <v/>
      </c>
      <c r="E51" s="85"/>
      <c r="F51" s="464"/>
      <c r="G51" s="465"/>
      <c r="H51" s="470"/>
      <c r="I51" s="465"/>
      <c r="J51" s="470"/>
      <c r="K51" s="464"/>
      <c r="L51" s="464"/>
      <c r="M51" s="465"/>
      <c r="V51" s="13" t="s">
        <v>71</v>
      </c>
    </row>
    <row r="52" spans="1:22" ht="20.25" customHeight="1">
      <c r="A52" s="460"/>
      <c r="B52" s="461"/>
      <c r="C52" s="461"/>
      <c r="D52" s="56" t="str">
        <f>D$37</f>
        <v/>
      </c>
      <c r="E52" s="85"/>
      <c r="F52" s="466"/>
      <c r="G52" s="467"/>
      <c r="H52" s="471"/>
      <c r="I52" s="467"/>
      <c r="J52" s="471"/>
      <c r="K52" s="466"/>
      <c r="L52" s="466"/>
      <c r="M52" s="467"/>
    </row>
    <row r="53" spans="1:22" ht="22.5" customHeight="1">
      <c r="A53" s="462"/>
      <c r="B53" s="463"/>
      <c r="C53" s="463"/>
      <c r="D53" s="56" t="str">
        <f>D$38</f>
        <v/>
      </c>
      <c r="E53" s="85"/>
      <c r="F53" s="468"/>
      <c r="G53" s="469"/>
      <c r="H53" s="472"/>
      <c r="I53" s="469"/>
      <c r="J53" s="472"/>
      <c r="K53" s="468"/>
      <c r="L53" s="468"/>
      <c r="M53" s="469"/>
    </row>
    <row r="54" spans="1:22" ht="20.25" customHeight="1">
      <c r="A54" s="458"/>
      <c r="B54" s="459"/>
      <c r="C54" s="459"/>
      <c r="D54" s="56" t="str">
        <f>D$36</f>
        <v/>
      </c>
      <c r="E54" s="85"/>
      <c r="F54" s="464"/>
      <c r="G54" s="465"/>
      <c r="H54" s="470"/>
      <c r="I54" s="465"/>
      <c r="J54" s="470"/>
      <c r="K54" s="464"/>
      <c r="L54" s="464"/>
      <c r="M54" s="465"/>
    </row>
    <row r="55" spans="1:22" ht="20.25" customHeight="1">
      <c r="A55" s="460"/>
      <c r="B55" s="461"/>
      <c r="C55" s="461"/>
      <c r="D55" s="56" t="str">
        <f>D$37</f>
        <v/>
      </c>
      <c r="E55" s="85"/>
      <c r="F55" s="466"/>
      <c r="G55" s="467"/>
      <c r="H55" s="471"/>
      <c r="I55" s="467"/>
      <c r="J55" s="471"/>
      <c r="K55" s="466"/>
      <c r="L55" s="466"/>
      <c r="M55" s="467"/>
    </row>
    <row r="56" spans="1:22" ht="22.5" customHeight="1">
      <c r="A56" s="462"/>
      <c r="B56" s="463"/>
      <c r="C56" s="463"/>
      <c r="D56" s="56" t="str">
        <f>D$38</f>
        <v/>
      </c>
      <c r="E56" s="85"/>
      <c r="F56" s="468"/>
      <c r="G56" s="469"/>
      <c r="H56" s="472"/>
      <c r="I56" s="469"/>
      <c r="J56" s="472"/>
      <c r="K56" s="468"/>
      <c r="L56" s="468"/>
      <c r="M56" s="469"/>
    </row>
    <row r="57" spans="1:22" ht="20.25" customHeight="1">
      <c r="A57" s="458"/>
      <c r="B57" s="459"/>
      <c r="C57" s="459"/>
      <c r="D57" s="56" t="str">
        <f>D$36</f>
        <v/>
      </c>
      <c r="E57" s="85"/>
      <c r="F57" s="464"/>
      <c r="G57" s="465"/>
      <c r="H57" s="470"/>
      <c r="I57" s="465"/>
      <c r="J57" s="470"/>
      <c r="K57" s="464"/>
      <c r="L57" s="464"/>
      <c r="M57" s="465"/>
    </row>
    <row r="58" spans="1:22" ht="20.25" customHeight="1">
      <c r="A58" s="460"/>
      <c r="B58" s="461"/>
      <c r="C58" s="461"/>
      <c r="D58" s="56" t="str">
        <f>D$37</f>
        <v/>
      </c>
      <c r="E58" s="85"/>
      <c r="F58" s="466"/>
      <c r="G58" s="467"/>
      <c r="H58" s="471"/>
      <c r="I58" s="467"/>
      <c r="J58" s="471"/>
      <c r="K58" s="466"/>
      <c r="L58" s="466"/>
      <c r="M58" s="467"/>
    </row>
    <row r="59" spans="1:22" ht="22.5" customHeight="1">
      <c r="A59" s="462"/>
      <c r="B59" s="463"/>
      <c r="C59" s="463"/>
      <c r="D59" s="56" t="str">
        <f>D$38</f>
        <v/>
      </c>
      <c r="E59" s="85"/>
      <c r="F59" s="468"/>
      <c r="G59" s="469"/>
      <c r="H59" s="472"/>
      <c r="I59" s="469"/>
      <c r="J59" s="472"/>
      <c r="K59" s="468"/>
      <c r="L59" s="468"/>
      <c r="M59" s="469"/>
    </row>
    <row r="60" spans="1:22" ht="20.25" customHeight="1">
      <c r="A60" s="458"/>
      <c r="B60" s="459"/>
      <c r="C60" s="459"/>
      <c r="D60" s="56" t="str">
        <f>D$36</f>
        <v/>
      </c>
      <c r="E60" s="85"/>
      <c r="F60" s="464"/>
      <c r="G60" s="465"/>
      <c r="H60" s="470"/>
      <c r="I60" s="465"/>
      <c r="J60" s="470"/>
      <c r="K60" s="464"/>
      <c r="L60" s="464"/>
      <c r="M60" s="465"/>
    </row>
    <row r="61" spans="1:22" ht="20.25" customHeight="1">
      <c r="A61" s="460"/>
      <c r="B61" s="461"/>
      <c r="C61" s="461"/>
      <c r="D61" s="56" t="str">
        <f>D$37</f>
        <v/>
      </c>
      <c r="E61" s="85"/>
      <c r="F61" s="466"/>
      <c r="G61" s="467"/>
      <c r="H61" s="471"/>
      <c r="I61" s="467"/>
      <c r="J61" s="471"/>
      <c r="K61" s="466"/>
      <c r="L61" s="466"/>
      <c r="M61" s="467"/>
    </row>
    <row r="62" spans="1:22" ht="22.5" customHeight="1">
      <c r="A62" s="462"/>
      <c r="B62" s="463"/>
      <c r="C62" s="463"/>
      <c r="D62" s="56" t="str">
        <f>D$38</f>
        <v/>
      </c>
      <c r="E62" s="85"/>
      <c r="F62" s="468"/>
      <c r="G62" s="469"/>
      <c r="H62" s="472"/>
      <c r="I62" s="469"/>
      <c r="J62" s="472"/>
      <c r="K62" s="468"/>
      <c r="L62" s="468"/>
      <c r="M62" s="469"/>
    </row>
    <row r="63" spans="1:22" ht="20.25" customHeight="1">
      <c r="A63" s="458"/>
      <c r="B63" s="459"/>
      <c r="C63" s="459"/>
      <c r="D63" s="56" t="str">
        <f>D$36</f>
        <v/>
      </c>
      <c r="E63" s="85"/>
      <c r="F63" s="464"/>
      <c r="G63" s="465"/>
      <c r="H63" s="470"/>
      <c r="I63" s="465"/>
      <c r="J63" s="470"/>
      <c r="K63" s="464"/>
      <c r="L63" s="464"/>
      <c r="M63" s="465"/>
    </row>
    <row r="64" spans="1:22" ht="20.25" customHeight="1">
      <c r="A64" s="460"/>
      <c r="B64" s="461"/>
      <c r="C64" s="461"/>
      <c r="D64" s="56" t="str">
        <f>D$37</f>
        <v/>
      </c>
      <c r="E64" s="85"/>
      <c r="F64" s="466"/>
      <c r="G64" s="467"/>
      <c r="H64" s="471"/>
      <c r="I64" s="467"/>
      <c r="J64" s="471"/>
      <c r="K64" s="466"/>
      <c r="L64" s="466"/>
      <c r="M64" s="467"/>
    </row>
    <row r="65" spans="1:13" ht="22.5" customHeight="1">
      <c r="A65" s="462"/>
      <c r="B65" s="463"/>
      <c r="C65" s="463"/>
      <c r="D65" s="56" t="str">
        <f>D$38</f>
        <v/>
      </c>
      <c r="E65" s="85"/>
      <c r="F65" s="468"/>
      <c r="G65" s="469"/>
      <c r="H65" s="472"/>
      <c r="I65" s="469"/>
      <c r="J65" s="472"/>
      <c r="K65" s="468"/>
      <c r="L65" s="468"/>
      <c r="M65" s="469"/>
    </row>
    <row r="66" spans="1:13" ht="20.25" customHeight="1">
      <c r="A66" s="458"/>
      <c r="B66" s="459"/>
      <c r="C66" s="459"/>
      <c r="D66" s="56" t="str">
        <f>D$36</f>
        <v/>
      </c>
      <c r="E66" s="85"/>
      <c r="F66" s="464"/>
      <c r="G66" s="465"/>
      <c r="H66" s="470"/>
      <c r="I66" s="465"/>
      <c r="J66" s="470"/>
      <c r="K66" s="464"/>
      <c r="L66" s="464"/>
      <c r="M66" s="465"/>
    </row>
    <row r="67" spans="1:13" ht="20.25" customHeight="1">
      <c r="A67" s="460"/>
      <c r="B67" s="461"/>
      <c r="C67" s="461"/>
      <c r="D67" s="56" t="str">
        <f>D$37</f>
        <v/>
      </c>
      <c r="E67" s="85"/>
      <c r="F67" s="466"/>
      <c r="G67" s="467"/>
      <c r="H67" s="471"/>
      <c r="I67" s="467"/>
      <c r="J67" s="471"/>
      <c r="K67" s="466"/>
      <c r="L67" s="466"/>
      <c r="M67" s="467"/>
    </row>
    <row r="68" spans="1:13" ht="22.5" customHeight="1">
      <c r="A68" s="462"/>
      <c r="B68" s="463"/>
      <c r="C68" s="463"/>
      <c r="D68" s="56" t="str">
        <f>D$38</f>
        <v/>
      </c>
      <c r="E68" s="85"/>
      <c r="F68" s="468"/>
      <c r="G68" s="469"/>
      <c r="H68" s="472"/>
      <c r="I68" s="469"/>
      <c r="J68" s="472"/>
      <c r="K68" s="468"/>
      <c r="L68" s="468"/>
      <c r="M68" s="469"/>
    </row>
    <row r="69" spans="1:13" ht="20.25" customHeight="1">
      <c r="A69" s="458"/>
      <c r="B69" s="459"/>
      <c r="C69" s="459"/>
      <c r="D69" s="56" t="str">
        <f>D$36</f>
        <v/>
      </c>
      <c r="E69" s="85"/>
      <c r="F69" s="464"/>
      <c r="G69" s="465"/>
      <c r="H69" s="470"/>
      <c r="I69" s="465"/>
      <c r="J69" s="470"/>
      <c r="K69" s="464"/>
      <c r="L69" s="464"/>
      <c r="M69" s="465"/>
    </row>
    <row r="70" spans="1:13" ht="20.25" customHeight="1">
      <c r="A70" s="460"/>
      <c r="B70" s="461"/>
      <c r="C70" s="461"/>
      <c r="D70" s="56" t="str">
        <f>D$37</f>
        <v/>
      </c>
      <c r="E70" s="85"/>
      <c r="F70" s="466"/>
      <c r="G70" s="467"/>
      <c r="H70" s="471"/>
      <c r="I70" s="467"/>
      <c r="J70" s="471"/>
      <c r="K70" s="466"/>
      <c r="L70" s="466"/>
      <c r="M70" s="467"/>
    </row>
    <row r="71" spans="1:13" ht="22.5" customHeight="1">
      <c r="A71" s="462"/>
      <c r="B71" s="463"/>
      <c r="C71" s="463"/>
      <c r="D71" s="56" t="str">
        <f>D$38</f>
        <v/>
      </c>
      <c r="E71" s="85"/>
      <c r="F71" s="468"/>
      <c r="G71" s="469"/>
      <c r="H71" s="472"/>
      <c r="I71" s="469"/>
      <c r="J71" s="472"/>
      <c r="K71" s="468"/>
      <c r="L71" s="468"/>
      <c r="M71" s="469"/>
    </row>
    <row r="72" spans="1:13" ht="20.25" customHeight="1">
      <c r="A72" s="458"/>
      <c r="B72" s="459"/>
      <c r="C72" s="459"/>
      <c r="D72" s="56" t="str">
        <f>D$36</f>
        <v/>
      </c>
      <c r="E72" s="85"/>
      <c r="F72" s="464"/>
      <c r="G72" s="465"/>
      <c r="H72" s="470"/>
      <c r="I72" s="465"/>
      <c r="J72" s="470"/>
      <c r="K72" s="464"/>
      <c r="L72" s="464"/>
      <c r="M72" s="465"/>
    </row>
    <row r="73" spans="1:13" ht="20.25" customHeight="1">
      <c r="A73" s="460"/>
      <c r="B73" s="461"/>
      <c r="C73" s="461"/>
      <c r="D73" s="56" t="str">
        <f>D$37</f>
        <v/>
      </c>
      <c r="E73" s="85"/>
      <c r="F73" s="466"/>
      <c r="G73" s="467"/>
      <c r="H73" s="471"/>
      <c r="I73" s="467"/>
      <c r="J73" s="471"/>
      <c r="K73" s="466"/>
      <c r="L73" s="466"/>
      <c r="M73" s="467"/>
    </row>
    <row r="74" spans="1:13" ht="22.5" customHeight="1">
      <c r="A74" s="462"/>
      <c r="B74" s="463"/>
      <c r="C74" s="463"/>
      <c r="D74" s="56" t="str">
        <f>D$38</f>
        <v/>
      </c>
      <c r="E74" s="85"/>
      <c r="F74" s="468"/>
      <c r="G74" s="469"/>
      <c r="H74" s="472"/>
      <c r="I74" s="469"/>
      <c r="J74" s="472"/>
      <c r="K74" s="468"/>
      <c r="L74" s="468"/>
      <c r="M74" s="469"/>
    </row>
    <row r="75" spans="1:13" ht="20.25" customHeight="1">
      <c r="A75" s="458"/>
      <c r="B75" s="459"/>
      <c r="C75" s="459"/>
      <c r="D75" s="56" t="str">
        <f>D$36</f>
        <v/>
      </c>
      <c r="E75" s="85"/>
      <c r="F75" s="464"/>
      <c r="G75" s="465"/>
      <c r="H75" s="470"/>
      <c r="I75" s="465"/>
      <c r="J75" s="470"/>
      <c r="K75" s="464"/>
      <c r="L75" s="464"/>
      <c r="M75" s="465"/>
    </row>
    <row r="76" spans="1:13" ht="20.25" customHeight="1">
      <c r="A76" s="460"/>
      <c r="B76" s="461"/>
      <c r="C76" s="461"/>
      <c r="D76" s="56" t="str">
        <f>D$37</f>
        <v/>
      </c>
      <c r="E76" s="85"/>
      <c r="F76" s="466"/>
      <c r="G76" s="467"/>
      <c r="H76" s="471"/>
      <c r="I76" s="467"/>
      <c r="J76" s="471"/>
      <c r="K76" s="466"/>
      <c r="L76" s="466"/>
      <c r="M76" s="467"/>
    </row>
    <row r="77" spans="1:13" ht="22.5" customHeight="1">
      <c r="A77" s="462"/>
      <c r="B77" s="463"/>
      <c r="C77" s="463"/>
      <c r="D77" s="56" t="str">
        <f>D$38</f>
        <v/>
      </c>
      <c r="E77" s="85"/>
      <c r="F77" s="468"/>
      <c r="G77" s="469"/>
      <c r="H77" s="472"/>
      <c r="I77" s="469"/>
      <c r="J77" s="472"/>
      <c r="K77" s="468"/>
      <c r="L77" s="468"/>
      <c r="M77" s="469"/>
    </row>
    <row r="78" spans="1:13" ht="20.25" customHeight="1">
      <c r="A78" s="458"/>
      <c r="B78" s="459"/>
      <c r="C78" s="459"/>
      <c r="D78" s="56" t="str">
        <f>D$36</f>
        <v/>
      </c>
      <c r="E78" s="85"/>
      <c r="F78" s="464"/>
      <c r="G78" s="465"/>
      <c r="H78" s="470"/>
      <c r="I78" s="465"/>
      <c r="J78" s="470"/>
      <c r="K78" s="464"/>
      <c r="L78" s="464"/>
      <c r="M78" s="465"/>
    </row>
    <row r="79" spans="1:13" ht="20.25" customHeight="1">
      <c r="A79" s="460"/>
      <c r="B79" s="461"/>
      <c r="C79" s="461"/>
      <c r="D79" s="56" t="str">
        <f>D$37</f>
        <v/>
      </c>
      <c r="E79" s="85"/>
      <c r="F79" s="466"/>
      <c r="G79" s="467"/>
      <c r="H79" s="471"/>
      <c r="I79" s="467"/>
      <c r="J79" s="471"/>
      <c r="K79" s="466"/>
      <c r="L79" s="466"/>
      <c r="M79" s="467"/>
    </row>
    <row r="80" spans="1:13" ht="22.5" customHeight="1">
      <c r="A80" s="462"/>
      <c r="B80" s="463"/>
      <c r="C80" s="463"/>
      <c r="D80" s="56" t="str">
        <f>D$38</f>
        <v/>
      </c>
      <c r="E80" s="85"/>
      <c r="F80" s="468"/>
      <c r="G80" s="469"/>
      <c r="H80" s="472"/>
      <c r="I80" s="469"/>
      <c r="J80" s="472"/>
      <c r="K80" s="468"/>
      <c r="L80" s="468"/>
      <c r="M80" s="469"/>
    </row>
    <row r="81" spans="1:13" ht="20.25" customHeight="1">
      <c r="A81" s="458"/>
      <c r="B81" s="459"/>
      <c r="C81" s="459"/>
      <c r="D81" s="56" t="str">
        <f>D$36</f>
        <v/>
      </c>
      <c r="E81" s="85"/>
      <c r="F81" s="464"/>
      <c r="G81" s="465"/>
      <c r="H81" s="470"/>
      <c r="I81" s="465"/>
      <c r="J81" s="470"/>
      <c r="K81" s="464"/>
      <c r="L81" s="464"/>
      <c r="M81" s="465"/>
    </row>
    <row r="82" spans="1:13" ht="20.25" customHeight="1">
      <c r="A82" s="460"/>
      <c r="B82" s="461"/>
      <c r="C82" s="461"/>
      <c r="D82" s="56" t="str">
        <f>D$37</f>
        <v/>
      </c>
      <c r="E82" s="85"/>
      <c r="F82" s="466"/>
      <c r="G82" s="467"/>
      <c r="H82" s="471"/>
      <c r="I82" s="467"/>
      <c r="J82" s="471"/>
      <c r="K82" s="466"/>
      <c r="L82" s="466"/>
      <c r="M82" s="467"/>
    </row>
    <row r="83" spans="1:13" ht="22.5" customHeight="1">
      <c r="A83" s="462"/>
      <c r="B83" s="463"/>
      <c r="C83" s="463"/>
      <c r="D83" s="56" t="str">
        <f>D$38</f>
        <v/>
      </c>
      <c r="E83" s="85"/>
      <c r="F83" s="468"/>
      <c r="G83" s="469"/>
      <c r="H83" s="472"/>
      <c r="I83" s="469"/>
      <c r="J83" s="472"/>
      <c r="K83" s="468"/>
      <c r="L83" s="468"/>
      <c r="M83" s="469"/>
    </row>
    <row r="84" spans="1:13" ht="20.25" customHeight="1">
      <c r="A84" s="458"/>
      <c r="B84" s="459"/>
      <c r="C84" s="459"/>
      <c r="D84" s="56" t="str">
        <f>D$36</f>
        <v/>
      </c>
      <c r="E84" s="85"/>
      <c r="F84" s="464"/>
      <c r="G84" s="465"/>
      <c r="H84" s="470"/>
      <c r="I84" s="465"/>
      <c r="J84" s="470"/>
      <c r="K84" s="464"/>
      <c r="L84" s="464"/>
      <c r="M84" s="465"/>
    </row>
    <row r="85" spans="1:13" ht="20.25" customHeight="1">
      <c r="A85" s="460"/>
      <c r="B85" s="461"/>
      <c r="C85" s="461"/>
      <c r="D85" s="56" t="str">
        <f>D$37</f>
        <v/>
      </c>
      <c r="E85" s="85"/>
      <c r="F85" s="466"/>
      <c r="G85" s="467"/>
      <c r="H85" s="471"/>
      <c r="I85" s="467"/>
      <c r="J85" s="471"/>
      <c r="K85" s="466"/>
      <c r="L85" s="466"/>
      <c r="M85" s="467"/>
    </row>
    <row r="86" spans="1:13" ht="22.5" customHeight="1">
      <c r="A86" s="462"/>
      <c r="B86" s="463"/>
      <c r="C86" s="463"/>
      <c r="D86" s="56" t="str">
        <f>D$38</f>
        <v/>
      </c>
      <c r="E86" s="85"/>
      <c r="F86" s="468"/>
      <c r="G86" s="469"/>
      <c r="H86" s="472"/>
      <c r="I86" s="469"/>
      <c r="J86" s="472"/>
      <c r="K86" s="468"/>
      <c r="L86" s="468"/>
      <c r="M86" s="469"/>
    </row>
    <row r="87" spans="1:13" ht="20.25" customHeight="1">
      <c r="A87" s="458"/>
      <c r="B87" s="459"/>
      <c r="C87" s="459"/>
      <c r="D87" s="56" t="str">
        <f>D$36</f>
        <v/>
      </c>
      <c r="E87" s="85"/>
      <c r="F87" s="464"/>
      <c r="G87" s="465"/>
      <c r="H87" s="470"/>
      <c r="I87" s="465"/>
      <c r="J87" s="470"/>
      <c r="K87" s="464"/>
      <c r="L87" s="464"/>
      <c r="M87" s="465"/>
    </row>
    <row r="88" spans="1:13" ht="20.25" customHeight="1">
      <c r="A88" s="460"/>
      <c r="B88" s="461"/>
      <c r="C88" s="461"/>
      <c r="D88" s="56" t="str">
        <f>D$37</f>
        <v/>
      </c>
      <c r="E88" s="85"/>
      <c r="F88" s="466"/>
      <c r="G88" s="467"/>
      <c r="H88" s="471"/>
      <c r="I88" s="467"/>
      <c r="J88" s="471"/>
      <c r="K88" s="466"/>
      <c r="L88" s="466"/>
      <c r="M88" s="467"/>
    </row>
    <row r="89" spans="1:13" ht="22.5" customHeight="1">
      <c r="A89" s="462"/>
      <c r="B89" s="463"/>
      <c r="C89" s="463"/>
      <c r="D89" s="56" t="str">
        <f>D$38</f>
        <v/>
      </c>
      <c r="E89" s="85"/>
      <c r="F89" s="468"/>
      <c r="G89" s="469"/>
      <c r="H89" s="472"/>
      <c r="I89" s="469"/>
      <c r="J89" s="472"/>
      <c r="K89" s="468"/>
      <c r="L89" s="468"/>
      <c r="M89" s="469"/>
    </row>
    <row r="90" spans="1:13" ht="20.25" customHeight="1">
      <c r="A90" s="458"/>
      <c r="B90" s="459"/>
      <c r="C90" s="459"/>
      <c r="D90" s="56" t="str">
        <f>D$36</f>
        <v/>
      </c>
      <c r="E90" s="85"/>
      <c r="F90" s="464"/>
      <c r="G90" s="465"/>
      <c r="H90" s="470"/>
      <c r="I90" s="465"/>
      <c r="J90" s="470"/>
      <c r="K90" s="464"/>
      <c r="L90" s="464"/>
      <c r="M90" s="465"/>
    </row>
    <row r="91" spans="1:13" ht="20.25" customHeight="1">
      <c r="A91" s="460"/>
      <c r="B91" s="461"/>
      <c r="C91" s="461"/>
      <c r="D91" s="56" t="str">
        <f>D$37</f>
        <v/>
      </c>
      <c r="E91" s="85"/>
      <c r="F91" s="466"/>
      <c r="G91" s="467"/>
      <c r="H91" s="471"/>
      <c r="I91" s="467"/>
      <c r="J91" s="471"/>
      <c r="K91" s="466"/>
      <c r="L91" s="466"/>
      <c r="M91" s="467"/>
    </row>
    <row r="92" spans="1:13" ht="22.5" customHeight="1">
      <c r="A92" s="462"/>
      <c r="B92" s="463"/>
      <c r="C92" s="463"/>
      <c r="D92" s="56" t="str">
        <f>D$38</f>
        <v/>
      </c>
      <c r="E92" s="85"/>
      <c r="F92" s="468"/>
      <c r="G92" s="469"/>
      <c r="H92" s="472"/>
      <c r="I92" s="469"/>
      <c r="J92" s="472"/>
      <c r="K92" s="468"/>
      <c r="L92" s="468"/>
      <c r="M92" s="469"/>
    </row>
    <row r="93" spans="1:13" ht="20.25" customHeight="1">
      <c r="A93" s="458"/>
      <c r="B93" s="459"/>
      <c r="C93" s="459"/>
      <c r="D93" s="56" t="str">
        <f>D$36</f>
        <v/>
      </c>
      <c r="E93" s="85"/>
      <c r="F93" s="464"/>
      <c r="G93" s="465"/>
      <c r="H93" s="470"/>
      <c r="I93" s="465"/>
      <c r="J93" s="470"/>
      <c r="K93" s="464"/>
      <c r="L93" s="464"/>
      <c r="M93" s="465"/>
    </row>
    <row r="94" spans="1:13" ht="20.25" customHeight="1">
      <c r="A94" s="460"/>
      <c r="B94" s="461"/>
      <c r="C94" s="461"/>
      <c r="D94" s="56" t="str">
        <f>D$37</f>
        <v/>
      </c>
      <c r="E94" s="85"/>
      <c r="F94" s="466"/>
      <c r="G94" s="467"/>
      <c r="H94" s="471"/>
      <c r="I94" s="467"/>
      <c r="J94" s="471"/>
      <c r="K94" s="466"/>
      <c r="L94" s="466"/>
      <c r="M94" s="467"/>
    </row>
    <row r="95" spans="1:13" ht="22.5" customHeight="1">
      <c r="A95" s="462"/>
      <c r="B95" s="463"/>
      <c r="C95" s="463"/>
      <c r="D95" s="56" t="str">
        <f>D$38</f>
        <v/>
      </c>
      <c r="E95" s="85"/>
      <c r="F95" s="468"/>
      <c r="G95" s="469"/>
      <c r="H95" s="472"/>
      <c r="I95" s="469"/>
      <c r="J95" s="472"/>
      <c r="K95" s="468"/>
      <c r="L95" s="468"/>
      <c r="M95" s="469"/>
    </row>
    <row r="96" spans="1:13" ht="31.5" customHeight="1">
      <c r="A96" s="64" t="s">
        <v>114</v>
      </c>
      <c r="B96" s="163" t="s">
        <v>102</v>
      </c>
      <c r="C96" s="519"/>
      <c r="D96" s="519"/>
      <c r="E96" s="519"/>
      <c r="F96" s="519"/>
      <c r="G96" s="519"/>
      <c r="H96" s="519"/>
      <c r="I96" s="519"/>
      <c r="J96" s="519"/>
      <c r="K96" s="519"/>
      <c r="L96" s="519"/>
      <c r="M96" s="540"/>
    </row>
    <row r="97" spans="1:13" ht="20.25" customHeight="1">
      <c r="A97" s="494" t="s">
        <v>70</v>
      </c>
      <c r="B97" s="495"/>
      <c r="C97" s="495"/>
      <c r="D97" s="495"/>
      <c r="E97" s="496"/>
      <c r="F97" s="275" t="s">
        <v>94</v>
      </c>
      <c r="G97" s="211"/>
      <c r="H97" s="211"/>
      <c r="I97" s="211"/>
      <c r="J97" s="211"/>
      <c r="K97" s="211"/>
      <c r="L97" s="211"/>
      <c r="M97" s="212"/>
    </row>
    <row r="98" spans="1:13" ht="47.25" customHeight="1">
      <c r="A98" s="497"/>
      <c r="B98" s="498"/>
      <c r="C98" s="498"/>
      <c r="D98" s="498"/>
      <c r="E98" s="499"/>
      <c r="F98" s="275" t="s">
        <v>130</v>
      </c>
      <c r="G98" s="500"/>
      <c r="H98" s="275" t="s">
        <v>123</v>
      </c>
      <c r="I98" s="212"/>
      <c r="J98" s="275" t="s">
        <v>124</v>
      </c>
      <c r="K98" s="211"/>
      <c r="L98" s="211"/>
      <c r="M98" s="212"/>
    </row>
    <row r="99" spans="1:13" ht="18" customHeight="1">
      <c r="A99" s="485" t="str">
        <f>TRIM('1SP1'!A$14)&amp;" "&amp;TRIM('1SP1'!A$20)</f>
        <v xml:space="preserve"> </v>
      </c>
      <c r="B99" s="486"/>
      <c r="C99" s="486"/>
      <c r="D99" s="487"/>
      <c r="E99" s="97" t="str">
        <f>D$36</f>
        <v/>
      </c>
      <c r="F99" s="473">
        <f>'1SP1'!B$28</f>
        <v>0</v>
      </c>
      <c r="G99" s="474"/>
      <c r="H99" s="473">
        <f>'1SP1'!D$28</f>
        <v>0</v>
      </c>
      <c r="I99" s="474"/>
      <c r="J99" s="473">
        <f>'1SP1'!F$28</f>
        <v>0</v>
      </c>
      <c r="K99" s="475"/>
      <c r="L99" s="475"/>
      <c r="M99" s="474"/>
    </row>
    <row r="100" spans="1:13" ht="18.75" customHeight="1">
      <c r="A100" s="488"/>
      <c r="B100" s="489"/>
      <c r="C100" s="489"/>
      <c r="D100" s="490"/>
      <c r="E100" s="89" t="str">
        <f>D$37</f>
        <v/>
      </c>
      <c r="F100" s="473">
        <f>'1SP1'!B$31</f>
        <v>0</v>
      </c>
      <c r="G100" s="474"/>
      <c r="H100" s="473">
        <f>'1SP1'!D$31</f>
        <v>0</v>
      </c>
      <c r="I100" s="474"/>
      <c r="J100" s="473">
        <f>'1SP1'!F$31</f>
        <v>0</v>
      </c>
      <c r="K100" s="475"/>
      <c r="L100" s="475"/>
      <c r="M100" s="474"/>
    </row>
    <row r="101" spans="1:13" ht="18" customHeight="1">
      <c r="A101" s="491"/>
      <c r="B101" s="492"/>
      <c r="C101" s="492"/>
      <c r="D101" s="493"/>
      <c r="E101" s="89" t="str">
        <f>D$38</f>
        <v/>
      </c>
      <c r="F101" s="473">
        <f>'1SP1'!B$34</f>
        <v>0</v>
      </c>
      <c r="G101" s="474"/>
      <c r="H101" s="473">
        <f>'1SP1'!D$34</f>
        <v>0</v>
      </c>
      <c r="I101" s="474"/>
      <c r="J101" s="473">
        <f>'1SP1'!F$34</f>
        <v>0</v>
      </c>
      <c r="K101" s="475"/>
      <c r="L101" s="475"/>
      <c r="M101" s="474"/>
    </row>
    <row r="102" spans="1:13" ht="18" customHeight="1">
      <c r="A102" s="485" t="str">
        <f>TRIM('1SP2'!A$14)&amp;" "&amp;TRIM('1SP2'!A$20)</f>
        <v xml:space="preserve"> </v>
      </c>
      <c r="B102" s="486"/>
      <c r="C102" s="486"/>
      <c r="D102" s="487"/>
      <c r="E102" s="97" t="str">
        <f>D$36</f>
        <v/>
      </c>
      <c r="F102" s="473">
        <f>'1SP2'!B$28</f>
        <v>0</v>
      </c>
      <c r="G102" s="474"/>
      <c r="H102" s="473">
        <f>'1SP2'!D$28</f>
        <v>0</v>
      </c>
      <c r="I102" s="474"/>
      <c r="J102" s="473">
        <f>'1SP2'!F$28</f>
        <v>0</v>
      </c>
      <c r="K102" s="475"/>
      <c r="L102" s="475"/>
      <c r="M102" s="474"/>
    </row>
    <row r="103" spans="1:13" ht="18.75" customHeight="1">
      <c r="A103" s="488"/>
      <c r="B103" s="489"/>
      <c r="C103" s="489"/>
      <c r="D103" s="490"/>
      <c r="E103" s="89" t="str">
        <f>D$37</f>
        <v/>
      </c>
      <c r="F103" s="473">
        <f>'1SP2'!B$31</f>
        <v>0</v>
      </c>
      <c r="G103" s="474"/>
      <c r="H103" s="473">
        <f>'1SP2'!D$31</f>
        <v>0</v>
      </c>
      <c r="I103" s="474"/>
      <c r="J103" s="473">
        <f>'1SP2'!F$31</f>
        <v>0</v>
      </c>
      <c r="K103" s="475"/>
      <c r="L103" s="475"/>
      <c r="M103" s="474"/>
    </row>
    <row r="104" spans="1:13" ht="18" customHeight="1">
      <c r="A104" s="491"/>
      <c r="B104" s="492"/>
      <c r="C104" s="492"/>
      <c r="D104" s="493"/>
      <c r="E104" s="89" t="str">
        <f>D$38</f>
        <v/>
      </c>
      <c r="F104" s="473">
        <f>'1SP2'!B$34</f>
        <v>0</v>
      </c>
      <c r="G104" s="474"/>
      <c r="H104" s="473">
        <f>'1SP2'!D$34</f>
        <v>0</v>
      </c>
      <c r="I104" s="474"/>
      <c r="J104" s="473">
        <f>'1SP2'!F$34</f>
        <v>0</v>
      </c>
      <c r="K104" s="475"/>
      <c r="L104" s="475"/>
      <c r="M104" s="474"/>
    </row>
    <row r="105" spans="1:13" ht="18" customHeight="1">
      <c r="A105" s="485" t="str">
        <f>TRIM('1SP3'!A$14)&amp;" "&amp;TRIM('1SP3'!A$20)</f>
        <v xml:space="preserve"> </v>
      </c>
      <c r="B105" s="486"/>
      <c r="C105" s="486"/>
      <c r="D105" s="487"/>
      <c r="E105" s="97" t="str">
        <f>D$36</f>
        <v/>
      </c>
      <c r="F105" s="473">
        <f>'1SP3'!B$28</f>
        <v>0</v>
      </c>
      <c r="G105" s="474"/>
      <c r="H105" s="473">
        <f>'1SP3'!D$28</f>
        <v>0</v>
      </c>
      <c r="I105" s="474"/>
      <c r="J105" s="473">
        <f>'1SP3'!F$28</f>
        <v>0</v>
      </c>
      <c r="K105" s="475"/>
      <c r="L105" s="475"/>
      <c r="M105" s="474"/>
    </row>
    <row r="106" spans="1:13" ht="18.75" customHeight="1">
      <c r="A106" s="488"/>
      <c r="B106" s="489"/>
      <c r="C106" s="489"/>
      <c r="D106" s="490"/>
      <c r="E106" s="89" t="str">
        <f>D$37</f>
        <v/>
      </c>
      <c r="F106" s="473">
        <f>'1SP3'!B$31</f>
        <v>0</v>
      </c>
      <c r="G106" s="474"/>
      <c r="H106" s="473">
        <f>'1SP3'!D$31</f>
        <v>0</v>
      </c>
      <c r="I106" s="474"/>
      <c r="J106" s="473">
        <f>'1SP3'!F$31</f>
        <v>0</v>
      </c>
      <c r="K106" s="475"/>
      <c r="L106" s="475"/>
      <c r="M106" s="474"/>
    </row>
    <row r="107" spans="1:13" ht="18" customHeight="1">
      <c r="A107" s="491"/>
      <c r="B107" s="492"/>
      <c r="C107" s="492"/>
      <c r="D107" s="493"/>
      <c r="E107" s="89" t="str">
        <f>D$38</f>
        <v/>
      </c>
      <c r="F107" s="473">
        <f>'1SP3'!B$34</f>
        <v>0</v>
      </c>
      <c r="G107" s="474"/>
      <c r="H107" s="473">
        <f>'1SP3'!D$34</f>
        <v>0</v>
      </c>
      <c r="I107" s="474"/>
      <c r="J107" s="473">
        <f>'1SP3'!F$34</f>
        <v>0</v>
      </c>
      <c r="K107" s="475"/>
      <c r="L107" s="475"/>
      <c r="M107" s="474"/>
    </row>
    <row r="108" spans="1:13" ht="18" customHeight="1">
      <c r="A108" s="485" t="str">
        <f>TRIM('1SP4'!A$14)&amp;" "&amp;TRIM('1SP4'!A$20)</f>
        <v xml:space="preserve"> </v>
      </c>
      <c r="B108" s="486"/>
      <c r="C108" s="486"/>
      <c r="D108" s="487"/>
      <c r="E108" s="97" t="str">
        <f>D$36</f>
        <v/>
      </c>
      <c r="F108" s="473">
        <f>'1SP4'!B$28</f>
        <v>0</v>
      </c>
      <c r="G108" s="474"/>
      <c r="H108" s="473">
        <f>'1SP4'!D$28</f>
        <v>0</v>
      </c>
      <c r="I108" s="474"/>
      <c r="J108" s="473">
        <f>'1SP4'!F$28</f>
        <v>0</v>
      </c>
      <c r="K108" s="475"/>
      <c r="L108" s="475"/>
      <c r="M108" s="474"/>
    </row>
    <row r="109" spans="1:13" ht="18.75" customHeight="1">
      <c r="A109" s="488"/>
      <c r="B109" s="489"/>
      <c r="C109" s="489"/>
      <c r="D109" s="490"/>
      <c r="E109" s="89" t="str">
        <f>D$37</f>
        <v/>
      </c>
      <c r="F109" s="473">
        <f>'1SP4'!B$31</f>
        <v>0</v>
      </c>
      <c r="G109" s="474"/>
      <c r="H109" s="473">
        <f>'1SP4'!D$31</f>
        <v>0</v>
      </c>
      <c r="I109" s="474"/>
      <c r="J109" s="473">
        <f>'1SP4'!F$31</f>
        <v>0</v>
      </c>
      <c r="K109" s="475"/>
      <c r="L109" s="475"/>
      <c r="M109" s="474"/>
    </row>
    <row r="110" spans="1:13" ht="18" customHeight="1">
      <c r="A110" s="491"/>
      <c r="B110" s="492"/>
      <c r="C110" s="492"/>
      <c r="D110" s="493"/>
      <c r="E110" s="89" t="str">
        <f>D$38</f>
        <v/>
      </c>
      <c r="F110" s="473">
        <f>'1SP4'!B$34</f>
        <v>0</v>
      </c>
      <c r="G110" s="474"/>
      <c r="H110" s="473">
        <f>'1SP4'!D$34</f>
        <v>0</v>
      </c>
      <c r="I110" s="474"/>
      <c r="J110" s="473">
        <f>'1SP4'!F$34</f>
        <v>0</v>
      </c>
      <c r="K110" s="475"/>
      <c r="L110" s="475"/>
      <c r="M110" s="474"/>
    </row>
    <row r="111" spans="1:13" ht="18" customHeight="1">
      <c r="A111" s="485" t="str">
        <f>TRIM('1SP5'!A$14)&amp;" "&amp;TRIM('1SP5'!A$20)</f>
        <v xml:space="preserve"> </v>
      </c>
      <c r="B111" s="486"/>
      <c r="C111" s="486"/>
      <c r="D111" s="487"/>
      <c r="E111" s="97" t="str">
        <f>D$36</f>
        <v/>
      </c>
      <c r="F111" s="473">
        <f>'1SP5'!B$28</f>
        <v>0</v>
      </c>
      <c r="G111" s="474"/>
      <c r="H111" s="473">
        <f>'1SP5'!D$28</f>
        <v>0</v>
      </c>
      <c r="I111" s="474"/>
      <c r="J111" s="473">
        <f>'1SP5'!F$28</f>
        <v>0</v>
      </c>
      <c r="K111" s="475"/>
      <c r="L111" s="475"/>
      <c r="M111" s="474"/>
    </row>
    <row r="112" spans="1:13" ht="18.75" customHeight="1">
      <c r="A112" s="488"/>
      <c r="B112" s="489"/>
      <c r="C112" s="489"/>
      <c r="D112" s="490"/>
      <c r="E112" s="89" t="str">
        <f>D$37</f>
        <v/>
      </c>
      <c r="F112" s="473">
        <f>'1SP5'!B$31</f>
        <v>0</v>
      </c>
      <c r="G112" s="474"/>
      <c r="H112" s="473">
        <f>'1SP5'!D$31</f>
        <v>0</v>
      </c>
      <c r="I112" s="474"/>
      <c r="J112" s="473">
        <f>'1SP5'!F$31</f>
        <v>0</v>
      </c>
      <c r="K112" s="475"/>
      <c r="L112" s="475"/>
      <c r="M112" s="474"/>
    </row>
    <row r="113" spans="1:13" ht="18" customHeight="1">
      <c r="A113" s="491"/>
      <c r="B113" s="492"/>
      <c r="C113" s="492"/>
      <c r="D113" s="493"/>
      <c r="E113" s="89" t="str">
        <f>D$38</f>
        <v/>
      </c>
      <c r="F113" s="473">
        <f>'1SP5'!B$34</f>
        <v>0</v>
      </c>
      <c r="G113" s="474"/>
      <c r="H113" s="473">
        <f>'1SP5'!D$34</f>
        <v>0</v>
      </c>
      <c r="I113" s="474"/>
      <c r="J113" s="473">
        <f>'1SP5'!F$34</f>
        <v>0</v>
      </c>
      <c r="K113" s="475"/>
      <c r="L113" s="475"/>
      <c r="M113" s="474"/>
    </row>
    <row r="114" spans="1:13" ht="18" customHeight="1">
      <c r="A114" s="485" t="str">
        <f>TRIM('1SP6'!A$14)&amp;"   "&amp;TRIM('1SP6'!A$20)</f>
        <v xml:space="preserve">   </v>
      </c>
      <c r="B114" s="486"/>
      <c r="C114" s="486"/>
      <c r="D114" s="487"/>
      <c r="E114" s="97" t="str">
        <f>D$36</f>
        <v/>
      </c>
      <c r="F114" s="473">
        <f>'1SP6'!B$28</f>
        <v>0</v>
      </c>
      <c r="G114" s="474"/>
      <c r="H114" s="473">
        <f>'1SP6'!D$28</f>
        <v>0</v>
      </c>
      <c r="I114" s="474"/>
      <c r="J114" s="473">
        <f>'1SP6'!F$28</f>
        <v>0</v>
      </c>
      <c r="K114" s="475"/>
      <c r="L114" s="475"/>
      <c r="M114" s="474"/>
    </row>
    <row r="115" spans="1:13" ht="18.75" customHeight="1">
      <c r="A115" s="488"/>
      <c r="B115" s="489"/>
      <c r="C115" s="489"/>
      <c r="D115" s="490"/>
      <c r="E115" s="89" t="str">
        <f>D$37</f>
        <v/>
      </c>
      <c r="F115" s="473">
        <f>'1SP6'!B$31</f>
        <v>0</v>
      </c>
      <c r="G115" s="474"/>
      <c r="H115" s="473">
        <f>'1SP6'!D$31</f>
        <v>0</v>
      </c>
      <c r="I115" s="474"/>
      <c r="J115" s="473">
        <f>'1SP6'!F$31</f>
        <v>0</v>
      </c>
      <c r="K115" s="475"/>
      <c r="L115" s="475"/>
      <c r="M115" s="474"/>
    </row>
    <row r="116" spans="1:13" ht="18" customHeight="1">
      <c r="A116" s="491"/>
      <c r="B116" s="492"/>
      <c r="C116" s="492"/>
      <c r="D116" s="493"/>
      <c r="E116" s="89" t="str">
        <f>D$38</f>
        <v/>
      </c>
      <c r="F116" s="473">
        <f>'1SP6'!B$34</f>
        <v>0</v>
      </c>
      <c r="G116" s="474"/>
      <c r="H116" s="473">
        <f>'1SP6'!D$34</f>
        <v>0</v>
      </c>
      <c r="I116" s="474"/>
      <c r="J116" s="473">
        <f>'1SP6'!F$34</f>
        <v>0</v>
      </c>
      <c r="K116" s="475"/>
      <c r="L116" s="475"/>
      <c r="M116" s="474"/>
    </row>
    <row r="117" spans="1:13" ht="18" customHeight="1">
      <c r="A117" s="485" t="str">
        <f>TRIM('1SP7'!A$14)&amp;"   "&amp;TRIM('1SP7'!A$20)</f>
        <v xml:space="preserve">   </v>
      </c>
      <c r="B117" s="486"/>
      <c r="C117" s="486"/>
      <c r="D117" s="487"/>
      <c r="E117" s="97" t="str">
        <f>D$36</f>
        <v/>
      </c>
      <c r="F117" s="473">
        <f>'1SP7'!B$28</f>
        <v>0</v>
      </c>
      <c r="G117" s="474"/>
      <c r="H117" s="473">
        <f>'1SP7'!D$28</f>
        <v>0</v>
      </c>
      <c r="I117" s="474"/>
      <c r="J117" s="473">
        <f>'1SP7'!F$28</f>
        <v>0</v>
      </c>
      <c r="K117" s="475"/>
      <c r="L117" s="475"/>
      <c r="M117" s="474"/>
    </row>
    <row r="118" spans="1:13" ht="18.75" customHeight="1">
      <c r="A118" s="488"/>
      <c r="B118" s="489"/>
      <c r="C118" s="489"/>
      <c r="D118" s="490"/>
      <c r="E118" s="89" t="str">
        <f>D$37</f>
        <v/>
      </c>
      <c r="F118" s="473">
        <f>'1SP7'!B$31</f>
        <v>0</v>
      </c>
      <c r="G118" s="474"/>
      <c r="H118" s="473">
        <f>'1SP7'!D$31</f>
        <v>0</v>
      </c>
      <c r="I118" s="474"/>
      <c r="J118" s="473">
        <f>'1SP7'!F$31</f>
        <v>0</v>
      </c>
      <c r="K118" s="475"/>
      <c r="L118" s="475"/>
      <c r="M118" s="474"/>
    </row>
    <row r="119" spans="1:13" ht="18" customHeight="1">
      <c r="A119" s="491"/>
      <c r="B119" s="492"/>
      <c r="C119" s="492"/>
      <c r="D119" s="493"/>
      <c r="E119" s="89" t="str">
        <f>D$38</f>
        <v/>
      </c>
      <c r="F119" s="473">
        <f>'1SP7'!B$34</f>
        <v>0</v>
      </c>
      <c r="G119" s="474"/>
      <c r="H119" s="473">
        <f>'1SP7'!D$34</f>
        <v>0</v>
      </c>
      <c r="I119" s="474"/>
      <c r="J119" s="473">
        <f>'1SP7'!F$34</f>
        <v>0</v>
      </c>
      <c r="K119" s="475"/>
      <c r="L119" s="475"/>
      <c r="M119" s="474"/>
    </row>
    <row r="120" spans="1:13" ht="18" customHeight="1">
      <c r="A120" s="485" t="str">
        <f>TRIM('1SP8'!A$14)&amp;"   "&amp;TRIM('1SP8'!A$20)</f>
        <v xml:space="preserve">   </v>
      </c>
      <c r="B120" s="486"/>
      <c r="C120" s="486"/>
      <c r="D120" s="487"/>
      <c r="E120" s="97" t="str">
        <f>D$36</f>
        <v/>
      </c>
      <c r="F120" s="473">
        <f>'1SP8'!B$28</f>
        <v>0</v>
      </c>
      <c r="G120" s="474"/>
      <c r="H120" s="473">
        <f>'1SP8'!D$28</f>
        <v>0</v>
      </c>
      <c r="I120" s="474"/>
      <c r="J120" s="473">
        <f>'1SP8'!F$28</f>
        <v>0</v>
      </c>
      <c r="K120" s="475"/>
      <c r="L120" s="475"/>
      <c r="M120" s="474"/>
    </row>
    <row r="121" spans="1:13" ht="18.75" customHeight="1">
      <c r="A121" s="488"/>
      <c r="B121" s="489"/>
      <c r="C121" s="489"/>
      <c r="D121" s="490"/>
      <c r="E121" s="89" t="str">
        <f>D$37</f>
        <v/>
      </c>
      <c r="F121" s="473">
        <f>'1SP8'!B$31</f>
        <v>0</v>
      </c>
      <c r="G121" s="474"/>
      <c r="H121" s="473">
        <f>'1SP8'!D$31</f>
        <v>0</v>
      </c>
      <c r="I121" s="474"/>
      <c r="J121" s="473">
        <f>'1SP8'!F$31</f>
        <v>0</v>
      </c>
      <c r="K121" s="475"/>
      <c r="L121" s="475"/>
      <c r="M121" s="474"/>
    </row>
    <row r="122" spans="1:13" ht="18" customHeight="1">
      <c r="A122" s="491"/>
      <c r="B122" s="492"/>
      <c r="C122" s="492"/>
      <c r="D122" s="493"/>
      <c r="E122" s="89" t="str">
        <f>D$38</f>
        <v/>
      </c>
      <c r="F122" s="473">
        <f>'1SP8'!B$34</f>
        <v>0</v>
      </c>
      <c r="G122" s="474"/>
      <c r="H122" s="473">
        <f>'1SP8'!D$34</f>
        <v>0</v>
      </c>
      <c r="I122" s="474"/>
      <c r="J122" s="473">
        <f>'1SP8'!F$34</f>
        <v>0</v>
      </c>
      <c r="K122" s="475"/>
      <c r="L122" s="475"/>
      <c r="M122" s="474"/>
    </row>
    <row r="123" spans="1:13" ht="18" customHeight="1">
      <c r="A123" s="485" t="str">
        <f>TRIM('1SP9'!A$14)&amp;"   "&amp;TRIM('1SP9'!A$20)</f>
        <v xml:space="preserve">   </v>
      </c>
      <c r="B123" s="486"/>
      <c r="C123" s="486"/>
      <c r="D123" s="487"/>
      <c r="E123" s="97" t="str">
        <f>D$36</f>
        <v/>
      </c>
      <c r="F123" s="473">
        <f>'1SP9'!B$28</f>
        <v>0</v>
      </c>
      <c r="G123" s="474"/>
      <c r="H123" s="473">
        <f>'1SP9'!D$28</f>
        <v>0</v>
      </c>
      <c r="I123" s="474"/>
      <c r="J123" s="473">
        <f>'1SP9'!F$28</f>
        <v>0</v>
      </c>
      <c r="K123" s="475"/>
      <c r="L123" s="475"/>
      <c r="M123" s="474"/>
    </row>
    <row r="124" spans="1:13" ht="18.75" customHeight="1">
      <c r="A124" s="488"/>
      <c r="B124" s="489"/>
      <c r="C124" s="489"/>
      <c r="D124" s="490"/>
      <c r="E124" s="89" t="str">
        <f>D$37</f>
        <v/>
      </c>
      <c r="F124" s="473">
        <f>'1SP9'!B$31</f>
        <v>0</v>
      </c>
      <c r="G124" s="474"/>
      <c r="H124" s="473">
        <f>'1SP9'!D$31</f>
        <v>0</v>
      </c>
      <c r="I124" s="474"/>
      <c r="J124" s="473">
        <f>'1SP9'!F$31</f>
        <v>0</v>
      </c>
      <c r="K124" s="475"/>
      <c r="L124" s="475"/>
      <c r="M124" s="474"/>
    </row>
    <row r="125" spans="1:13" ht="18" customHeight="1">
      <c r="A125" s="491"/>
      <c r="B125" s="492"/>
      <c r="C125" s="492"/>
      <c r="D125" s="493"/>
      <c r="E125" s="89" t="str">
        <f>D$38</f>
        <v/>
      </c>
      <c r="F125" s="473">
        <f>'1SP9'!B$34</f>
        <v>0</v>
      </c>
      <c r="G125" s="474"/>
      <c r="H125" s="473">
        <f>'1SP9'!D$34</f>
        <v>0</v>
      </c>
      <c r="I125" s="474"/>
      <c r="J125" s="473">
        <f>'1SP9'!F$34</f>
        <v>0</v>
      </c>
      <c r="K125" s="475"/>
      <c r="L125" s="475"/>
      <c r="M125" s="474"/>
    </row>
    <row r="126" spans="1:13" ht="18" customHeight="1">
      <c r="A126" s="485" t="str">
        <f>TRIM('1SP10'!A$14)&amp;"   "&amp;TRIM('1SP10'!A$20)</f>
        <v xml:space="preserve">   </v>
      </c>
      <c r="B126" s="486"/>
      <c r="C126" s="486"/>
      <c r="D126" s="487"/>
      <c r="E126" s="97" t="str">
        <f>D$36</f>
        <v/>
      </c>
      <c r="F126" s="473">
        <f>'1SP10'!B$28</f>
        <v>0</v>
      </c>
      <c r="G126" s="474"/>
      <c r="H126" s="473">
        <f>'1SP10'!D$28</f>
        <v>0</v>
      </c>
      <c r="I126" s="474"/>
      <c r="J126" s="473">
        <f>'1SP10'!F$28</f>
        <v>0</v>
      </c>
      <c r="K126" s="475"/>
      <c r="L126" s="475"/>
      <c r="M126" s="474"/>
    </row>
    <row r="127" spans="1:13" ht="18.75" customHeight="1">
      <c r="A127" s="488"/>
      <c r="B127" s="489"/>
      <c r="C127" s="489"/>
      <c r="D127" s="490"/>
      <c r="E127" s="89" t="str">
        <f>D$37</f>
        <v/>
      </c>
      <c r="F127" s="473">
        <f>'1SP10'!B$31</f>
        <v>0</v>
      </c>
      <c r="G127" s="474"/>
      <c r="H127" s="473">
        <f>'1SP10'!D$31</f>
        <v>0</v>
      </c>
      <c r="I127" s="474"/>
      <c r="J127" s="473">
        <f>'1SP10'!F$31</f>
        <v>0</v>
      </c>
      <c r="K127" s="475"/>
      <c r="L127" s="475"/>
      <c r="M127" s="474"/>
    </row>
    <row r="128" spans="1:13" ht="18" customHeight="1">
      <c r="A128" s="491"/>
      <c r="B128" s="492"/>
      <c r="C128" s="492"/>
      <c r="D128" s="493"/>
      <c r="E128" s="89" t="str">
        <f>D$38</f>
        <v/>
      </c>
      <c r="F128" s="473">
        <f>'1SP10'!B$34</f>
        <v>0</v>
      </c>
      <c r="G128" s="474"/>
      <c r="H128" s="473">
        <f>'1SP10'!D$34</f>
        <v>0</v>
      </c>
      <c r="I128" s="474"/>
      <c r="J128" s="473">
        <f>'1SP10'!F$34</f>
        <v>0</v>
      </c>
      <c r="K128" s="475"/>
      <c r="L128" s="475"/>
      <c r="M128" s="474"/>
    </row>
    <row r="129" spans="1:13" ht="18" customHeight="1">
      <c r="A129" s="485" t="str">
        <f>TRIM('1SP11'!A$14)&amp;"   "&amp;TRIM('1SP11'!A$20)</f>
        <v xml:space="preserve">   </v>
      </c>
      <c r="B129" s="486"/>
      <c r="C129" s="486"/>
      <c r="D129" s="487"/>
      <c r="E129" s="97" t="str">
        <f>D$36</f>
        <v/>
      </c>
      <c r="F129" s="473">
        <f>'1SP11'!B$28</f>
        <v>0</v>
      </c>
      <c r="G129" s="474"/>
      <c r="H129" s="473">
        <f>'1SP11'!D$28</f>
        <v>0</v>
      </c>
      <c r="I129" s="474"/>
      <c r="J129" s="473">
        <f>'1SP11'!F$28</f>
        <v>0</v>
      </c>
      <c r="K129" s="475"/>
      <c r="L129" s="475"/>
      <c r="M129" s="474"/>
    </row>
    <row r="130" spans="1:13" ht="18.75" customHeight="1">
      <c r="A130" s="488"/>
      <c r="B130" s="489"/>
      <c r="C130" s="489"/>
      <c r="D130" s="490"/>
      <c r="E130" s="89" t="str">
        <f>D$37</f>
        <v/>
      </c>
      <c r="F130" s="473">
        <f>'1SP11'!B$31</f>
        <v>0</v>
      </c>
      <c r="G130" s="474"/>
      <c r="H130" s="473">
        <f>'1SP11'!D$31</f>
        <v>0</v>
      </c>
      <c r="I130" s="474"/>
      <c r="J130" s="473">
        <f>'1SP11'!F$31</f>
        <v>0</v>
      </c>
      <c r="K130" s="475"/>
      <c r="L130" s="475"/>
      <c r="M130" s="474"/>
    </row>
    <row r="131" spans="1:13" ht="18" customHeight="1">
      <c r="A131" s="491"/>
      <c r="B131" s="492"/>
      <c r="C131" s="492"/>
      <c r="D131" s="493"/>
      <c r="E131" s="89" t="str">
        <f>D$38</f>
        <v/>
      </c>
      <c r="F131" s="473">
        <f>'1SP11'!B$34</f>
        <v>0</v>
      </c>
      <c r="G131" s="474"/>
      <c r="H131" s="473">
        <f>'1SP11'!D$34</f>
        <v>0</v>
      </c>
      <c r="I131" s="474"/>
      <c r="J131" s="473">
        <f>'1SP11'!F$34</f>
        <v>0</v>
      </c>
      <c r="K131" s="475"/>
      <c r="L131" s="475"/>
      <c r="M131" s="474"/>
    </row>
    <row r="132" spans="1:13" ht="18" customHeight="1">
      <c r="A132" s="485" t="str">
        <f>TRIM('1SP12'!A$14)&amp;"   "&amp;TRIM('1SP12'!A$20)</f>
        <v xml:space="preserve">   </v>
      </c>
      <c r="B132" s="486"/>
      <c r="C132" s="486"/>
      <c r="D132" s="487"/>
      <c r="E132" s="97" t="str">
        <f>D$36</f>
        <v/>
      </c>
      <c r="F132" s="473">
        <f>'1SP12'!B$28</f>
        <v>0</v>
      </c>
      <c r="G132" s="474"/>
      <c r="H132" s="473">
        <f>'1SP12'!D$28</f>
        <v>0</v>
      </c>
      <c r="I132" s="474"/>
      <c r="J132" s="473">
        <f>'1SP12'!F$28</f>
        <v>0</v>
      </c>
      <c r="K132" s="475"/>
      <c r="L132" s="475"/>
      <c r="M132" s="474"/>
    </row>
    <row r="133" spans="1:13" ht="18.75" customHeight="1">
      <c r="A133" s="488"/>
      <c r="B133" s="489"/>
      <c r="C133" s="489"/>
      <c r="D133" s="490"/>
      <c r="E133" s="89" t="str">
        <f>D$37</f>
        <v/>
      </c>
      <c r="F133" s="473">
        <f>'1SP12'!B$31</f>
        <v>0</v>
      </c>
      <c r="G133" s="474"/>
      <c r="H133" s="473">
        <f>'1SP12'!D$31</f>
        <v>0</v>
      </c>
      <c r="I133" s="474"/>
      <c r="J133" s="473">
        <f>'1SP12'!F$31</f>
        <v>0</v>
      </c>
      <c r="K133" s="475"/>
      <c r="L133" s="475"/>
      <c r="M133" s="474"/>
    </row>
    <row r="134" spans="1:13" ht="18" customHeight="1">
      <c r="A134" s="491"/>
      <c r="B134" s="492"/>
      <c r="C134" s="492"/>
      <c r="D134" s="493"/>
      <c r="E134" s="89" t="str">
        <f>D$38</f>
        <v/>
      </c>
      <c r="F134" s="473">
        <f>'1SP12'!B$34</f>
        <v>0</v>
      </c>
      <c r="G134" s="474"/>
      <c r="H134" s="473">
        <f>'1SP12'!D$34</f>
        <v>0</v>
      </c>
      <c r="I134" s="474"/>
      <c r="J134" s="473">
        <f>'1SP12'!F$34</f>
        <v>0</v>
      </c>
      <c r="K134" s="475"/>
      <c r="L134" s="475"/>
      <c r="M134" s="474"/>
    </row>
    <row r="135" spans="1:13" ht="18" customHeight="1">
      <c r="A135" s="485" t="str">
        <f>TRIM('1SP13'!A$14)&amp;"   "&amp;TRIM('1SP13'!A$20)</f>
        <v xml:space="preserve">   </v>
      </c>
      <c r="B135" s="486"/>
      <c r="C135" s="486"/>
      <c r="D135" s="487"/>
      <c r="E135" s="97" t="str">
        <f>D$36</f>
        <v/>
      </c>
      <c r="F135" s="473">
        <f>'1SP13'!B$28</f>
        <v>0</v>
      </c>
      <c r="G135" s="474"/>
      <c r="H135" s="473">
        <f>'1SP13'!D$28</f>
        <v>0</v>
      </c>
      <c r="I135" s="474"/>
      <c r="J135" s="473">
        <f>'1SP13'!F$28</f>
        <v>0</v>
      </c>
      <c r="K135" s="475"/>
      <c r="L135" s="475"/>
      <c r="M135" s="474"/>
    </row>
    <row r="136" spans="1:13" ht="18.75" customHeight="1">
      <c r="A136" s="488"/>
      <c r="B136" s="489"/>
      <c r="C136" s="489"/>
      <c r="D136" s="490"/>
      <c r="E136" s="89" t="str">
        <f>D$37</f>
        <v/>
      </c>
      <c r="F136" s="473">
        <f>'1SP13'!B$31</f>
        <v>0</v>
      </c>
      <c r="G136" s="474"/>
      <c r="H136" s="473">
        <f>'1SP13'!D$31</f>
        <v>0</v>
      </c>
      <c r="I136" s="474"/>
      <c r="J136" s="473">
        <f>'1SP13'!F$31</f>
        <v>0</v>
      </c>
      <c r="K136" s="475"/>
      <c r="L136" s="475"/>
      <c r="M136" s="474"/>
    </row>
    <row r="137" spans="1:13" ht="18" customHeight="1">
      <c r="A137" s="491"/>
      <c r="B137" s="492"/>
      <c r="C137" s="492"/>
      <c r="D137" s="493"/>
      <c r="E137" s="89" t="str">
        <f>D$38</f>
        <v/>
      </c>
      <c r="F137" s="473">
        <f>'1SP13'!B$34</f>
        <v>0</v>
      </c>
      <c r="G137" s="474"/>
      <c r="H137" s="473">
        <f>'1SP13'!D$34</f>
        <v>0</v>
      </c>
      <c r="I137" s="474"/>
      <c r="J137" s="473">
        <f>'1SP13'!F$34</f>
        <v>0</v>
      </c>
      <c r="K137" s="475"/>
      <c r="L137" s="475"/>
      <c r="M137" s="474"/>
    </row>
    <row r="138" spans="1:13" ht="18" customHeight="1">
      <c r="A138" s="485" t="str">
        <f>TRIM('1SP14'!A$14)&amp;"   "&amp;TRIM('1SP14'!A$20)</f>
        <v xml:space="preserve">   </v>
      </c>
      <c r="B138" s="486"/>
      <c r="C138" s="486"/>
      <c r="D138" s="487"/>
      <c r="E138" s="97" t="str">
        <f>D$36</f>
        <v/>
      </c>
      <c r="F138" s="473">
        <f>'1SP14'!B$28</f>
        <v>0</v>
      </c>
      <c r="G138" s="474"/>
      <c r="H138" s="473">
        <f>'1SP14'!D$28</f>
        <v>0</v>
      </c>
      <c r="I138" s="474"/>
      <c r="J138" s="473">
        <f>'1SP14'!F$28</f>
        <v>0</v>
      </c>
      <c r="K138" s="475"/>
      <c r="L138" s="475"/>
      <c r="M138" s="474"/>
    </row>
    <row r="139" spans="1:13" ht="18.75" customHeight="1">
      <c r="A139" s="488"/>
      <c r="B139" s="489"/>
      <c r="C139" s="489"/>
      <c r="D139" s="490"/>
      <c r="E139" s="89" t="str">
        <f>D$37</f>
        <v/>
      </c>
      <c r="F139" s="473">
        <f>'1SP14'!B$31</f>
        <v>0</v>
      </c>
      <c r="G139" s="474"/>
      <c r="H139" s="473">
        <f>'1SP14'!D$31</f>
        <v>0</v>
      </c>
      <c r="I139" s="474"/>
      <c r="J139" s="473">
        <f>'1SP14'!F$31</f>
        <v>0</v>
      </c>
      <c r="K139" s="475"/>
      <c r="L139" s="475"/>
      <c r="M139" s="474"/>
    </row>
    <row r="140" spans="1:13" ht="18" customHeight="1">
      <c r="A140" s="491"/>
      <c r="B140" s="492"/>
      <c r="C140" s="492"/>
      <c r="D140" s="493"/>
      <c r="E140" s="89" t="str">
        <f>D$38</f>
        <v/>
      </c>
      <c r="F140" s="473">
        <f>'1SP14'!B$34</f>
        <v>0</v>
      </c>
      <c r="G140" s="474"/>
      <c r="H140" s="473">
        <f>'1SP14'!D$34</f>
        <v>0</v>
      </c>
      <c r="I140" s="474"/>
      <c r="J140" s="473">
        <f>'1SP14'!F$34</f>
        <v>0</v>
      </c>
      <c r="K140" s="475"/>
      <c r="L140" s="475"/>
      <c r="M140" s="474"/>
    </row>
    <row r="141" spans="1:13" ht="18" customHeight="1">
      <c r="A141" s="485" t="str">
        <f>TRIM('1SP15'!A$14)&amp;"   "&amp;TRIM('1SP15'!A$20)</f>
        <v xml:space="preserve">   </v>
      </c>
      <c r="B141" s="486"/>
      <c r="C141" s="486"/>
      <c r="D141" s="487"/>
      <c r="E141" s="97" t="str">
        <f>D$36</f>
        <v/>
      </c>
      <c r="F141" s="473">
        <f>'1SP15'!B$28</f>
        <v>0</v>
      </c>
      <c r="G141" s="474"/>
      <c r="H141" s="473">
        <f>'1SP15'!D$28</f>
        <v>0</v>
      </c>
      <c r="I141" s="474"/>
      <c r="J141" s="473">
        <f>'1SP15'!F$28</f>
        <v>0</v>
      </c>
      <c r="K141" s="475"/>
      <c r="L141" s="475"/>
      <c r="M141" s="474"/>
    </row>
    <row r="142" spans="1:13" ht="18.75" customHeight="1">
      <c r="A142" s="488"/>
      <c r="B142" s="489"/>
      <c r="C142" s="489"/>
      <c r="D142" s="490"/>
      <c r="E142" s="89" t="str">
        <f>D$37</f>
        <v/>
      </c>
      <c r="F142" s="473">
        <f>'1SP15'!B$31</f>
        <v>0</v>
      </c>
      <c r="G142" s="474"/>
      <c r="H142" s="473">
        <f>'1SP15'!D$31</f>
        <v>0</v>
      </c>
      <c r="I142" s="474"/>
      <c r="J142" s="473">
        <f>'1SP15'!F$31</f>
        <v>0</v>
      </c>
      <c r="K142" s="475"/>
      <c r="L142" s="475"/>
      <c r="M142" s="474"/>
    </row>
    <row r="143" spans="1:13" ht="18" customHeight="1">
      <c r="A143" s="491"/>
      <c r="B143" s="492"/>
      <c r="C143" s="492"/>
      <c r="D143" s="493"/>
      <c r="E143" s="89" t="str">
        <f>D$38</f>
        <v/>
      </c>
      <c r="F143" s="473">
        <f>'1SP15'!B$34</f>
        <v>0</v>
      </c>
      <c r="G143" s="474"/>
      <c r="H143" s="473">
        <f>'1SP15'!D$34</f>
        <v>0</v>
      </c>
      <c r="I143" s="474"/>
      <c r="J143" s="473">
        <f>'1SP15'!F$34</f>
        <v>0</v>
      </c>
      <c r="K143" s="475"/>
      <c r="L143" s="475"/>
      <c r="M143" s="474"/>
    </row>
    <row r="144" spans="1:13" ht="18" customHeight="1">
      <c r="A144" s="485" t="str">
        <f>TRIM('1SP16'!A$14)&amp;"   "&amp;TRIM('1SP16'!A$20)</f>
        <v xml:space="preserve">   </v>
      </c>
      <c r="B144" s="486"/>
      <c r="C144" s="486"/>
      <c r="D144" s="487"/>
      <c r="E144" s="97" t="str">
        <f>D$36</f>
        <v/>
      </c>
      <c r="F144" s="473">
        <f>'1SP16'!B$28</f>
        <v>0</v>
      </c>
      <c r="G144" s="474"/>
      <c r="H144" s="473">
        <f>'1SP16'!D$28</f>
        <v>0</v>
      </c>
      <c r="I144" s="474"/>
      <c r="J144" s="473">
        <f>'1SP16'!F$28</f>
        <v>0</v>
      </c>
      <c r="K144" s="475"/>
      <c r="L144" s="475"/>
      <c r="M144" s="474"/>
    </row>
    <row r="145" spans="1:13" ht="18.75" customHeight="1">
      <c r="A145" s="488"/>
      <c r="B145" s="489"/>
      <c r="C145" s="489"/>
      <c r="D145" s="490"/>
      <c r="E145" s="89" t="str">
        <f>D$37</f>
        <v/>
      </c>
      <c r="F145" s="473">
        <f>'1SP16'!B$31</f>
        <v>0</v>
      </c>
      <c r="G145" s="474"/>
      <c r="H145" s="473">
        <f>'1SP16'!D$31</f>
        <v>0</v>
      </c>
      <c r="I145" s="474"/>
      <c r="J145" s="473">
        <f>'1SP16'!F$31</f>
        <v>0</v>
      </c>
      <c r="K145" s="475"/>
      <c r="L145" s="475"/>
      <c r="M145" s="474"/>
    </row>
    <row r="146" spans="1:13" ht="18" customHeight="1">
      <c r="A146" s="491"/>
      <c r="B146" s="492"/>
      <c r="C146" s="492"/>
      <c r="D146" s="493"/>
      <c r="E146" s="89" t="str">
        <f>D$38</f>
        <v/>
      </c>
      <c r="F146" s="473">
        <f>'1SP16'!B$34</f>
        <v>0</v>
      </c>
      <c r="G146" s="474"/>
      <c r="H146" s="473">
        <f>'1SP16'!D$34</f>
        <v>0</v>
      </c>
      <c r="I146" s="474"/>
      <c r="J146" s="473">
        <f>'1SP16'!F$34</f>
        <v>0</v>
      </c>
      <c r="K146" s="475"/>
      <c r="L146" s="475"/>
      <c r="M146" s="474"/>
    </row>
    <row r="147" spans="1:13" ht="18" customHeight="1">
      <c r="A147" s="485" t="str">
        <f>TRIM('1SP17'!A$14)&amp;"   "&amp;TRIM('1SP17'!A$20)</f>
        <v xml:space="preserve">   </v>
      </c>
      <c r="B147" s="486"/>
      <c r="C147" s="486"/>
      <c r="D147" s="487"/>
      <c r="E147" s="97" t="str">
        <f>D$36</f>
        <v/>
      </c>
      <c r="F147" s="473">
        <f>'1SP17'!B$28</f>
        <v>0</v>
      </c>
      <c r="G147" s="474"/>
      <c r="H147" s="473">
        <f>'1SP17'!D$28</f>
        <v>0</v>
      </c>
      <c r="I147" s="474"/>
      <c r="J147" s="473">
        <f>'1SP17'!F$28</f>
        <v>0</v>
      </c>
      <c r="K147" s="475"/>
      <c r="L147" s="475"/>
      <c r="M147" s="474"/>
    </row>
    <row r="148" spans="1:13" ht="18.75" customHeight="1">
      <c r="A148" s="488"/>
      <c r="B148" s="489"/>
      <c r="C148" s="489"/>
      <c r="D148" s="490"/>
      <c r="E148" s="89" t="str">
        <f>D$37</f>
        <v/>
      </c>
      <c r="F148" s="473">
        <f>'1SP17'!B$31</f>
        <v>0</v>
      </c>
      <c r="G148" s="474"/>
      <c r="H148" s="473">
        <f>'1SP17'!D$31</f>
        <v>0</v>
      </c>
      <c r="I148" s="474"/>
      <c r="J148" s="473">
        <f>'1SP17'!F$31</f>
        <v>0</v>
      </c>
      <c r="K148" s="475"/>
      <c r="L148" s="475"/>
      <c r="M148" s="474"/>
    </row>
    <row r="149" spans="1:13" ht="18" customHeight="1">
      <c r="A149" s="491"/>
      <c r="B149" s="492"/>
      <c r="C149" s="492"/>
      <c r="D149" s="493"/>
      <c r="E149" s="89" t="str">
        <f>D$38</f>
        <v/>
      </c>
      <c r="F149" s="473">
        <f>'1SP17'!B$34</f>
        <v>0</v>
      </c>
      <c r="G149" s="474"/>
      <c r="H149" s="473">
        <f>'1SP17'!D$34</f>
        <v>0</v>
      </c>
      <c r="I149" s="474"/>
      <c r="J149" s="473">
        <f>'1SP17'!F$34</f>
        <v>0</v>
      </c>
      <c r="K149" s="475"/>
      <c r="L149" s="475"/>
      <c r="M149" s="474"/>
    </row>
    <row r="150" spans="1:13" ht="18" customHeight="1">
      <c r="A150" s="485" t="str">
        <f>TRIM('1SP18'!A$14)&amp;"   "&amp;TRIM('1SP18'!A$20)</f>
        <v xml:space="preserve">   </v>
      </c>
      <c r="B150" s="486"/>
      <c r="C150" s="486"/>
      <c r="D150" s="487"/>
      <c r="E150" s="97" t="str">
        <f>D$36</f>
        <v/>
      </c>
      <c r="F150" s="473">
        <f>'1SP18'!B$28</f>
        <v>0</v>
      </c>
      <c r="G150" s="474"/>
      <c r="H150" s="473">
        <f>'1SP18'!D$28</f>
        <v>0</v>
      </c>
      <c r="I150" s="474"/>
      <c r="J150" s="473">
        <f>'1SP18'!F$28</f>
        <v>0</v>
      </c>
      <c r="K150" s="475"/>
      <c r="L150" s="475"/>
      <c r="M150" s="474"/>
    </row>
    <row r="151" spans="1:13" ht="18.75" customHeight="1">
      <c r="A151" s="488"/>
      <c r="B151" s="489"/>
      <c r="C151" s="489"/>
      <c r="D151" s="490"/>
      <c r="E151" s="89" t="str">
        <f>D$37</f>
        <v/>
      </c>
      <c r="F151" s="473">
        <f>'1SP18'!B$31</f>
        <v>0</v>
      </c>
      <c r="G151" s="474"/>
      <c r="H151" s="473">
        <f>'1SP18'!D$31</f>
        <v>0</v>
      </c>
      <c r="I151" s="474"/>
      <c r="J151" s="473">
        <f>'1SP18'!F$31</f>
        <v>0</v>
      </c>
      <c r="K151" s="475"/>
      <c r="L151" s="475"/>
      <c r="M151" s="474"/>
    </row>
    <row r="152" spans="1:13" ht="18" customHeight="1">
      <c r="A152" s="491"/>
      <c r="B152" s="492"/>
      <c r="C152" s="492"/>
      <c r="D152" s="493"/>
      <c r="E152" s="89" t="str">
        <f>D$38</f>
        <v/>
      </c>
      <c r="F152" s="473">
        <f>'1SP18'!B$34</f>
        <v>0</v>
      </c>
      <c r="G152" s="474"/>
      <c r="H152" s="473">
        <f>'1SP18'!D$34</f>
        <v>0</v>
      </c>
      <c r="I152" s="474"/>
      <c r="J152" s="473">
        <f>'1SP18'!F$34</f>
        <v>0</v>
      </c>
      <c r="K152" s="475"/>
      <c r="L152" s="475"/>
      <c r="M152" s="474"/>
    </row>
    <row r="153" spans="1:13" ht="18" customHeight="1">
      <c r="A153" s="485" t="str">
        <f>TRIM('1SP19'!A$14)&amp;"   "&amp;TRIM('1SP19'!A$20)</f>
        <v xml:space="preserve">   </v>
      </c>
      <c r="B153" s="486"/>
      <c r="C153" s="486"/>
      <c r="D153" s="487"/>
      <c r="E153" s="97" t="str">
        <f>D$36</f>
        <v/>
      </c>
      <c r="F153" s="473">
        <f>'1SP19'!B$28</f>
        <v>0</v>
      </c>
      <c r="G153" s="474"/>
      <c r="H153" s="473">
        <f>'1SP19'!D$28</f>
        <v>0</v>
      </c>
      <c r="I153" s="474"/>
      <c r="J153" s="473">
        <f>'1SP19'!F$28</f>
        <v>0</v>
      </c>
      <c r="K153" s="475"/>
      <c r="L153" s="475"/>
      <c r="M153" s="474"/>
    </row>
    <row r="154" spans="1:13" ht="18.75" customHeight="1">
      <c r="A154" s="488"/>
      <c r="B154" s="489"/>
      <c r="C154" s="489"/>
      <c r="D154" s="490"/>
      <c r="E154" s="89" t="str">
        <f>D$37</f>
        <v/>
      </c>
      <c r="F154" s="473">
        <f>'1SP19'!B$31</f>
        <v>0</v>
      </c>
      <c r="G154" s="474"/>
      <c r="H154" s="473">
        <f>'1SP19'!D$31</f>
        <v>0</v>
      </c>
      <c r="I154" s="474"/>
      <c r="J154" s="473">
        <f>'1SP19'!F$31</f>
        <v>0</v>
      </c>
      <c r="K154" s="475"/>
      <c r="L154" s="475"/>
      <c r="M154" s="474"/>
    </row>
    <row r="155" spans="1:13" ht="18" customHeight="1">
      <c r="A155" s="491"/>
      <c r="B155" s="492"/>
      <c r="C155" s="492"/>
      <c r="D155" s="493"/>
      <c r="E155" s="89" t="str">
        <f>D$38</f>
        <v/>
      </c>
      <c r="F155" s="473">
        <f>'1SP19'!B$34</f>
        <v>0</v>
      </c>
      <c r="G155" s="474"/>
      <c r="H155" s="473">
        <f>'1SP19'!D$34</f>
        <v>0</v>
      </c>
      <c r="I155" s="474"/>
      <c r="J155" s="473">
        <f>'1SP19'!F$34</f>
        <v>0</v>
      </c>
      <c r="K155" s="475"/>
      <c r="L155" s="475"/>
      <c r="M155" s="474"/>
    </row>
    <row r="156" spans="1:13" ht="18" customHeight="1">
      <c r="A156" s="485" t="str">
        <f>TRIM('1SP20'!A$14)&amp;"   "&amp;TRIM('1SP20'!A$20)</f>
        <v xml:space="preserve">   </v>
      </c>
      <c r="B156" s="486"/>
      <c r="C156" s="486"/>
      <c r="D156" s="487"/>
      <c r="E156" s="97" t="str">
        <f>D$36</f>
        <v/>
      </c>
      <c r="F156" s="473">
        <f>'1SP20'!B$28</f>
        <v>0</v>
      </c>
      <c r="G156" s="474"/>
      <c r="H156" s="473">
        <f>'1SP20'!D$28</f>
        <v>0</v>
      </c>
      <c r="I156" s="474"/>
      <c r="J156" s="473">
        <f>'1SP20'!F$28</f>
        <v>0</v>
      </c>
      <c r="K156" s="475"/>
      <c r="L156" s="475"/>
      <c r="M156" s="474"/>
    </row>
    <row r="157" spans="1:13" ht="18.75" customHeight="1">
      <c r="A157" s="488"/>
      <c r="B157" s="489"/>
      <c r="C157" s="489"/>
      <c r="D157" s="490"/>
      <c r="E157" s="89" t="str">
        <f>D$37</f>
        <v/>
      </c>
      <c r="F157" s="473">
        <f>'1SP20'!B$31</f>
        <v>0</v>
      </c>
      <c r="G157" s="474"/>
      <c r="H157" s="473">
        <f>'1SP20'!D$31</f>
        <v>0</v>
      </c>
      <c r="I157" s="474"/>
      <c r="J157" s="473">
        <f>'1SP20'!F$31</f>
        <v>0</v>
      </c>
      <c r="K157" s="475"/>
      <c r="L157" s="475"/>
      <c r="M157" s="474"/>
    </row>
    <row r="158" spans="1:13" ht="18" customHeight="1">
      <c r="A158" s="491"/>
      <c r="B158" s="492"/>
      <c r="C158" s="492"/>
      <c r="D158" s="493"/>
      <c r="E158" s="89" t="str">
        <f>D$38</f>
        <v/>
      </c>
      <c r="F158" s="473">
        <f>'1SP20'!B$34</f>
        <v>0</v>
      </c>
      <c r="G158" s="474"/>
      <c r="H158" s="473">
        <f>'1SP20'!D$34</f>
        <v>0</v>
      </c>
      <c r="I158" s="474"/>
      <c r="J158" s="473">
        <f>'1SP20'!F$34</f>
        <v>0</v>
      </c>
      <c r="K158" s="475"/>
      <c r="L158" s="475"/>
      <c r="M158" s="474"/>
    </row>
    <row r="159" spans="1:13" ht="18" customHeight="1">
      <c r="A159" s="476" t="s">
        <v>127</v>
      </c>
      <c r="B159" s="477"/>
      <c r="C159" s="477"/>
      <c r="D159" s="478"/>
      <c r="E159" s="97" t="str">
        <f>D$36</f>
        <v/>
      </c>
      <c r="F159" s="473">
        <f>F$99 + F$102 + F$105 + F$108  + F$111 + F$114 + F$117  + F$120 + F$123 + F$126  + F$129 + F$132 + F$135  + F$138 + F$141 + F$144  + F$147 + F$150 + F$153  + F$156</f>
        <v>0</v>
      </c>
      <c r="G159" s="474"/>
      <c r="H159" s="473">
        <f>H$99 + H$102 + H$105 + H$108  + H$111 + H$114 + H$117  + H$120 + H$123 + H$126  + H$129 + H$132 + H$135  + H$138 + H$141 + H$144  + H$147 + H$150 + H$153  + H$156</f>
        <v>0</v>
      </c>
      <c r="I159" s="474"/>
      <c r="J159" s="473">
        <f>J$99 + J$102 + J$105 + J$108  + J$111 + J$114 + J$117  + J$120 + J$123 + J$126  + J$129 + J$132 + J$135  + J$138 + J$141 + J$144  + J$147 + J$150 + J$153  + J$156</f>
        <v>0</v>
      </c>
      <c r="K159" s="475"/>
      <c r="L159" s="475"/>
      <c r="M159" s="474"/>
    </row>
    <row r="160" spans="1:13" ht="18.75" customHeight="1">
      <c r="A160" s="479"/>
      <c r="B160" s="480"/>
      <c r="C160" s="480"/>
      <c r="D160" s="481"/>
      <c r="E160" s="89" t="str">
        <f>D$37</f>
        <v/>
      </c>
      <c r="F160" s="473">
        <f>F$100 + F$103 + F$106 + F$109  + F$112 + F$115 + F$118  + F$121 + F$124 + F$127  + F$130 + F$133 + F$136  + F$139 + F$142 + F$145  + F$148 + F$151 + F$154  + F$157</f>
        <v>0</v>
      </c>
      <c r="G160" s="474"/>
      <c r="H160" s="473">
        <f>H$100 + H$103 + H$106 + H$109  + H$112 + H$115 + H$118  + H$121 + H$124 + H$127  + H$130 + H$133 + H$136  + H$139 + H$142 + H$145  + H$148 + H$151 + H$154  + H$157</f>
        <v>0</v>
      </c>
      <c r="I160" s="474"/>
      <c r="J160" s="473">
        <f>J$100 + J$103 + J$106 + J$109  + J$112 + J$115 + J$118  + J$121 + J$124 + J$127  + J$130 + J$133 + J$136  + J$139 + J$142 + J$145  + J$148 + J$151 + J$154  + J$157</f>
        <v>0</v>
      </c>
      <c r="K160" s="475"/>
      <c r="L160" s="475"/>
      <c r="M160" s="474"/>
    </row>
    <row r="161" spans="1:13" ht="18" customHeight="1">
      <c r="A161" s="482"/>
      <c r="B161" s="483"/>
      <c r="C161" s="483"/>
      <c r="D161" s="484"/>
      <c r="E161" s="89" t="str">
        <f>D$38</f>
        <v/>
      </c>
      <c r="F161" s="473">
        <f>F$101 + F$104 + F$107 + F$110  + F$113 + F$116 + F$119  + F$122 + F$125 + F$128  + F$131 + F$134 + F$137  + F$140 + F$143 + F$146  + F$149 + F$152 + F$155  + F$158</f>
        <v>0</v>
      </c>
      <c r="G161" s="474"/>
      <c r="H161" s="473">
        <f>H$101 + H$104 + H$107 + H$110  + H$113 + H$116 + H$119  + H$122 + H$125 + H$128  + H$131 + H$134 + H$137  + H$140 + H$143 + H$146  + H$149 + H$152 + H$155  + H$158</f>
        <v>0</v>
      </c>
      <c r="I161" s="474"/>
      <c r="J161" s="473">
        <f>J$101 + J$104 + J$107 + J$110  + J$113 + J$116 + J$119  + J$122 + J$125 + J$128  + J$131 + J$134 + J$137  + J$140 + J$143 + J$146  + J$149 + J$152 + J$155  + J$158</f>
        <v>0</v>
      </c>
      <c r="K161" s="475"/>
      <c r="L161" s="475"/>
      <c r="M161" s="474"/>
    </row>
  </sheetData>
  <sheetProtection algorithmName="SHA-512" hashValue="OFpbTNA4moMQWAU99/BvspKw57r6G7+6ifHLkz42m2fS4MsqiKrcNN56psB4E3FSeQvKiOjV2KItl4khhyeUNw==" saltValue="kRetwgsj3+nSKbEUgw8fcQ==" spinCount="100000" sheet="1" selectLockedCells="1"/>
  <customSheetViews>
    <customSheetView guid="{17021DDE-0EDC-429C-8B34-14A1CA2E76B2}" printArea="1" hiddenColumns="1" topLeftCell="A58">
      <selection activeCell="E79" sqref="E79:F79"/>
      <rowBreaks count="1" manualBreakCount="1">
        <brk id="55" max="16383" man="1"/>
      </rowBreaks>
      <pageMargins left="0.59055118110236227" right="0.39370078740157483" top="0.59055118110236227" bottom="0.39370078740157483" header="0" footer="0"/>
      <pageSetup paperSize="9" orientation="portrait" blackAndWhite="1" r:id="rId1"/>
      <headerFooter alignWithMargins="0">
        <oddFooter>&amp;R&amp;9 1S   &amp;P</oddFooter>
      </headerFooter>
    </customSheetView>
  </customSheetViews>
  <mergeCells count="337">
    <mergeCell ref="B19:M19"/>
    <mergeCell ref="A27:F27"/>
    <mergeCell ref="A29:F29"/>
    <mergeCell ref="A30:F30"/>
    <mergeCell ref="A32:F32"/>
    <mergeCell ref="A33:F33"/>
    <mergeCell ref="F160:G160"/>
    <mergeCell ref="H160:I160"/>
    <mergeCell ref="J160:M160"/>
    <mergeCell ref="A75:C77"/>
    <mergeCell ref="F75:G77"/>
    <mergeCell ref="H75:I77"/>
    <mergeCell ref="J75:M77"/>
    <mergeCell ref="F36:G38"/>
    <mergeCell ref="H36:I38"/>
    <mergeCell ref="B96:M96"/>
    <mergeCell ref="A81:C83"/>
    <mergeCell ref="F81:G83"/>
    <mergeCell ref="H81:I83"/>
    <mergeCell ref="J81:M83"/>
    <mergeCell ref="A78:C80"/>
    <mergeCell ref="F78:G80"/>
    <mergeCell ref="H78:I80"/>
    <mergeCell ref="J78:M80"/>
    <mergeCell ref="F161:G161"/>
    <mergeCell ref="H161:I161"/>
    <mergeCell ref="J161:M161"/>
    <mergeCell ref="K5:M5"/>
    <mergeCell ref="A17:D17"/>
    <mergeCell ref="A16:D16"/>
    <mergeCell ref="G11:H11"/>
    <mergeCell ref="G12:H12"/>
    <mergeCell ref="G13:H13"/>
    <mergeCell ref="G14:H14"/>
    <mergeCell ref="I27:M27"/>
    <mergeCell ref="A22:J23"/>
    <mergeCell ref="A20:J21"/>
    <mergeCell ref="B24:M24"/>
    <mergeCell ref="G26:H26"/>
    <mergeCell ref="I26:M26"/>
    <mergeCell ref="G27:H27"/>
    <mergeCell ref="A72:C74"/>
    <mergeCell ref="F72:G74"/>
    <mergeCell ref="H72:I74"/>
    <mergeCell ref="J72:M74"/>
    <mergeCell ref="E10:K10"/>
    <mergeCell ref="A35:E35"/>
    <mergeCell ref="A26:F26"/>
    <mergeCell ref="F35:G35"/>
    <mergeCell ref="H35:I35"/>
    <mergeCell ref="J35:M35"/>
    <mergeCell ref="B34:M34"/>
    <mergeCell ref="G30:H30"/>
    <mergeCell ref="I30:M30"/>
    <mergeCell ref="G32:H32"/>
    <mergeCell ref="I32:M32"/>
    <mergeCell ref="G33:H33"/>
    <mergeCell ref="I33:M33"/>
    <mergeCell ref="G29:H29"/>
    <mergeCell ref="I29:M29"/>
    <mergeCell ref="B28:J28"/>
    <mergeCell ref="K28:M28"/>
    <mergeCell ref="B25:J25"/>
    <mergeCell ref="K25:M25"/>
    <mergeCell ref="B31:J31"/>
    <mergeCell ref="K31:M31"/>
    <mergeCell ref="A87:C89"/>
    <mergeCell ref="F87:G89"/>
    <mergeCell ref="H87:I89"/>
    <mergeCell ref="J87:M89"/>
    <mergeCell ref="J36:M38"/>
    <mergeCell ref="A36:C38"/>
    <mergeCell ref="A39:C41"/>
    <mergeCell ref="F39:G41"/>
    <mergeCell ref="H39:I41"/>
    <mergeCell ref="J39:M41"/>
    <mergeCell ref="A42:C44"/>
    <mergeCell ref="F42:G44"/>
    <mergeCell ref="H42:I44"/>
    <mergeCell ref="J42:M44"/>
    <mergeCell ref="A45:C47"/>
    <mergeCell ref="F45:G47"/>
    <mergeCell ref="A90:C92"/>
    <mergeCell ref="F90:G92"/>
    <mergeCell ref="H90:I92"/>
    <mergeCell ref="J90:M92"/>
    <mergeCell ref="A93:C95"/>
    <mergeCell ref="F93:G95"/>
    <mergeCell ref="H93:I95"/>
    <mergeCell ref="J93:M95"/>
    <mergeCell ref="F99:G99"/>
    <mergeCell ref="F101:G101"/>
    <mergeCell ref="H99:I99"/>
    <mergeCell ref="J99:M99"/>
    <mergeCell ref="A97:E98"/>
    <mergeCell ref="F97:M97"/>
    <mergeCell ref="F98:G98"/>
    <mergeCell ref="H98:I98"/>
    <mergeCell ref="J98:M98"/>
    <mergeCell ref="H101:I101"/>
    <mergeCell ref="J101:M101"/>
    <mergeCell ref="F100:G100"/>
    <mergeCell ref="H100:I100"/>
    <mergeCell ref="J100:M100"/>
    <mergeCell ref="F102:G102"/>
    <mergeCell ref="H102:I102"/>
    <mergeCell ref="J102:M102"/>
    <mergeCell ref="F103:G103"/>
    <mergeCell ref="H103:I103"/>
    <mergeCell ref="J103:M103"/>
    <mergeCell ref="F104:G104"/>
    <mergeCell ref="H104:I104"/>
    <mergeCell ref="J104:M104"/>
    <mergeCell ref="F105:G105"/>
    <mergeCell ref="H105:I105"/>
    <mergeCell ref="J105:M105"/>
    <mergeCell ref="F106:G106"/>
    <mergeCell ref="H106:I106"/>
    <mergeCell ref="J106:M106"/>
    <mergeCell ref="F107:G107"/>
    <mergeCell ref="H107:I107"/>
    <mergeCell ref="J107:M107"/>
    <mergeCell ref="F108:G108"/>
    <mergeCell ref="H108:I108"/>
    <mergeCell ref="J108:M108"/>
    <mergeCell ref="F109:G109"/>
    <mergeCell ref="H109:I109"/>
    <mergeCell ref="J109:M109"/>
    <mergeCell ref="F110:G110"/>
    <mergeCell ref="H110:I110"/>
    <mergeCell ref="J110:M110"/>
    <mergeCell ref="F111:G111"/>
    <mergeCell ref="H111:I111"/>
    <mergeCell ref="J111:M111"/>
    <mergeCell ref="F112:G112"/>
    <mergeCell ref="H112:I112"/>
    <mergeCell ref="J112:M112"/>
    <mergeCell ref="F113:G113"/>
    <mergeCell ref="H113:I113"/>
    <mergeCell ref="J113:M113"/>
    <mergeCell ref="F114:G114"/>
    <mergeCell ref="H114:I114"/>
    <mergeCell ref="J114:M114"/>
    <mergeCell ref="F115:G115"/>
    <mergeCell ref="H115:I115"/>
    <mergeCell ref="J115:M115"/>
    <mergeCell ref="F116:G116"/>
    <mergeCell ref="H116:I116"/>
    <mergeCell ref="J116:M116"/>
    <mergeCell ref="F117:G117"/>
    <mergeCell ref="H117:I117"/>
    <mergeCell ref="J117:M117"/>
    <mergeCell ref="F118:G118"/>
    <mergeCell ref="H118:I118"/>
    <mergeCell ref="J118:M118"/>
    <mergeCell ref="F119:G119"/>
    <mergeCell ref="H119:I119"/>
    <mergeCell ref="J119:M119"/>
    <mergeCell ref="F120:G120"/>
    <mergeCell ref="H120:I120"/>
    <mergeCell ref="J120:M120"/>
    <mergeCell ref="F121:G121"/>
    <mergeCell ref="H121:I121"/>
    <mergeCell ref="J121:M121"/>
    <mergeCell ref="F122:G122"/>
    <mergeCell ref="H122:I122"/>
    <mergeCell ref="J122:M122"/>
    <mergeCell ref="F123:G123"/>
    <mergeCell ref="H123:I123"/>
    <mergeCell ref="J123:M123"/>
    <mergeCell ref="F124:G124"/>
    <mergeCell ref="H124:I124"/>
    <mergeCell ref="J124:M124"/>
    <mergeCell ref="F125:G125"/>
    <mergeCell ref="H125:I125"/>
    <mergeCell ref="J125:M125"/>
    <mergeCell ref="F126:G126"/>
    <mergeCell ref="H126:I126"/>
    <mergeCell ref="J126:M126"/>
    <mergeCell ref="F127:G127"/>
    <mergeCell ref="H127:I127"/>
    <mergeCell ref="J127:M127"/>
    <mergeCell ref="F128:G128"/>
    <mergeCell ref="H128:I128"/>
    <mergeCell ref="J128:M128"/>
    <mergeCell ref="F129:G129"/>
    <mergeCell ref="H129:I129"/>
    <mergeCell ref="J129:M129"/>
    <mergeCell ref="F130:G130"/>
    <mergeCell ref="H130:I130"/>
    <mergeCell ref="J130:M130"/>
    <mergeCell ref="F131:G131"/>
    <mergeCell ref="H131:I131"/>
    <mergeCell ref="J131:M131"/>
    <mergeCell ref="F132:G132"/>
    <mergeCell ref="H132:I132"/>
    <mergeCell ref="J132:M132"/>
    <mergeCell ref="F133:G133"/>
    <mergeCell ref="H133:I133"/>
    <mergeCell ref="J133:M133"/>
    <mergeCell ref="F134:G134"/>
    <mergeCell ref="H134:I134"/>
    <mergeCell ref="J134:M134"/>
    <mergeCell ref="F135:G135"/>
    <mergeCell ref="H135:I135"/>
    <mergeCell ref="J135:M135"/>
    <mergeCell ref="F136:G136"/>
    <mergeCell ref="H136:I136"/>
    <mergeCell ref="J136:M136"/>
    <mergeCell ref="F137:G137"/>
    <mergeCell ref="H137:I137"/>
    <mergeCell ref="J137:M137"/>
    <mergeCell ref="F138:G138"/>
    <mergeCell ref="H138:I138"/>
    <mergeCell ref="J138:M138"/>
    <mergeCell ref="F139:G139"/>
    <mergeCell ref="H139:I139"/>
    <mergeCell ref="J139:M139"/>
    <mergeCell ref="F140:G140"/>
    <mergeCell ref="H140:I140"/>
    <mergeCell ref="J140:M140"/>
    <mergeCell ref="F141:G141"/>
    <mergeCell ref="H141:I141"/>
    <mergeCell ref="J141:M141"/>
    <mergeCell ref="F142:G142"/>
    <mergeCell ref="H142:I142"/>
    <mergeCell ref="J142:M142"/>
    <mergeCell ref="F143:G143"/>
    <mergeCell ref="H143:I143"/>
    <mergeCell ref="J143:M143"/>
    <mergeCell ref="F144:G144"/>
    <mergeCell ref="H144:I144"/>
    <mergeCell ref="J144:M144"/>
    <mergeCell ref="F145:G145"/>
    <mergeCell ref="H145:I145"/>
    <mergeCell ref="J145:M145"/>
    <mergeCell ref="F146:G146"/>
    <mergeCell ref="H146:I146"/>
    <mergeCell ref="J146:M146"/>
    <mergeCell ref="F147:G147"/>
    <mergeCell ref="H147:I147"/>
    <mergeCell ref="J147:M147"/>
    <mergeCell ref="F148:G148"/>
    <mergeCell ref="H148:I148"/>
    <mergeCell ref="J148:M148"/>
    <mergeCell ref="F149:G149"/>
    <mergeCell ref="H149:I149"/>
    <mergeCell ref="J149:M149"/>
    <mergeCell ref="F150:G150"/>
    <mergeCell ref="H150:I150"/>
    <mergeCell ref="J150:M150"/>
    <mergeCell ref="F151:G151"/>
    <mergeCell ref="H151:I151"/>
    <mergeCell ref="J151:M151"/>
    <mergeCell ref="F152:G152"/>
    <mergeCell ref="H152:I152"/>
    <mergeCell ref="J152:M152"/>
    <mergeCell ref="F153:G153"/>
    <mergeCell ref="H153:I153"/>
    <mergeCell ref="J153:M153"/>
    <mergeCell ref="F154:G154"/>
    <mergeCell ref="H154:I154"/>
    <mergeCell ref="J154:M154"/>
    <mergeCell ref="F155:G155"/>
    <mergeCell ref="H155:I155"/>
    <mergeCell ref="J155:M155"/>
    <mergeCell ref="F156:G156"/>
    <mergeCell ref="H156:I156"/>
    <mergeCell ref="J156:M156"/>
    <mergeCell ref="F157:G157"/>
    <mergeCell ref="H157:I157"/>
    <mergeCell ref="J157:M157"/>
    <mergeCell ref="F158:G158"/>
    <mergeCell ref="H158:I158"/>
    <mergeCell ref="J158:M158"/>
    <mergeCell ref="F159:G159"/>
    <mergeCell ref="H159:I159"/>
    <mergeCell ref="J159:M159"/>
    <mergeCell ref="A159:D161"/>
    <mergeCell ref="A99:D101"/>
    <mergeCell ref="A102:D104"/>
    <mergeCell ref="A105:D107"/>
    <mergeCell ref="A108:D110"/>
    <mergeCell ref="A111:D113"/>
    <mergeCell ref="A114:D116"/>
    <mergeCell ref="A117:D119"/>
    <mergeCell ref="A120:D122"/>
    <mergeCell ref="A123:D125"/>
    <mergeCell ref="A126:D128"/>
    <mergeCell ref="A129:D131"/>
    <mergeCell ref="A132:D134"/>
    <mergeCell ref="A135:D137"/>
    <mergeCell ref="A138:D140"/>
    <mergeCell ref="A141:D143"/>
    <mergeCell ref="A144:D146"/>
    <mergeCell ref="A147:D149"/>
    <mergeCell ref="A150:D152"/>
    <mergeCell ref="A153:D155"/>
    <mergeCell ref="A156:D158"/>
    <mergeCell ref="H45:I47"/>
    <mergeCell ref="J45:M47"/>
    <mergeCell ref="A48:C50"/>
    <mergeCell ref="F48:G50"/>
    <mergeCell ref="H48:I50"/>
    <mergeCell ref="J48:M50"/>
    <mergeCell ref="A51:C53"/>
    <mergeCell ref="F51:G53"/>
    <mergeCell ref="H51:I53"/>
    <mergeCell ref="J51:M53"/>
    <mergeCell ref="H54:I56"/>
    <mergeCell ref="J54:M56"/>
    <mergeCell ref="A57:C59"/>
    <mergeCell ref="F57:G59"/>
    <mergeCell ref="H57:I59"/>
    <mergeCell ref="J57:M59"/>
    <mergeCell ref="A60:C62"/>
    <mergeCell ref="F60:G62"/>
    <mergeCell ref="H60:I62"/>
    <mergeCell ref="J60:M62"/>
    <mergeCell ref="A54:C56"/>
    <mergeCell ref="F54:G56"/>
    <mergeCell ref="A84:C86"/>
    <mergeCell ref="F84:G86"/>
    <mergeCell ref="H84:I86"/>
    <mergeCell ref="J84:M86"/>
    <mergeCell ref="A63:C65"/>
    <mergeCell ref="F63:G65"/>
    <mergeCell ref="H63:I65"/>
    <mergeCell ref="J63:M65"/>
    <mergeCell ref="A66:C68"/>
    <mergeCell ref="F66:G68"/>
    <mergeCell ref="H66:I68"/>
    <mergeCell ref="J66:M68"/>
    <mergeCell ref="A69:C71"/>
    <mergeCell ref="F69:G71"/>
    <mergeCell ref="H69:I71"/>
    <mergeCell ref="J69:M71"/>
  </mergeCells>
  <phoneticPr fontId="6" type="noConversion"/>
  <dataValidations count="2">
    <dataValidation type="decimal" allowBlank="1" showErrorMessage="1" errorTitle="KLAIDA" error="Įveskite skaičių !" sqref="G30:M30 G27:M27 G33:M33" xr:uid="{00000000-0002-0000-1600-000000000000}">
      <formula1>0</formula1>
      <formula2>999999999999999</formula2>
    </dataValidation>
    <dataValidation type="list" allowBlank="1" showInputMessage="1" showErrorMessage="1" sqref="L20 L22 E36:E95" xr:uid="{00000000-0002-0000-1600-000001000000}">
      <formula1>$V$51:$V$52</formula1>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1S   &amp;P</oddFooter>
  </headerFooter>
  <rowBreaks count="1" manualBreakCount="1">
    <brk id="38"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F99"/>
  <sheetViews>
    <sheetView workbookViewId="0">
      <selection activeCell="A14" sqref="A14:F14"/>
    </sheetView>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29" t="s">
        <v>47</v>
      </c>
      <c r="D4" s="129"/>
    </row>
    <row r="5" spans="1:6">
      <c r="B5" s="153" t="s">
        <v>190</v>
      </c>
      <c r="C5" s="525"/>
      <c r="D5" s="525"/>
      <c r="E5" s="525"/>
      <c r="F5" s="525"/>
    </row>
    <row r="6" spans="1:6">
      <c r="B6" s="12"/>
      <c r="C6" s="16"/>
      <c r="D6" s="526" t="str">
        <f>'1S'!G11</f>
        <v xml:space="preserve"> </v>
      </c>
      <c r="E6" s="526"/>
      <c r="F6" s="16"/>
    </row>
    <row r="7" spans="1:6" ht="11.25" customHeight="1">
      <c r="B7" s="12"/>
      <c r="C7" s="16"/>
      <c r="D7" s="430" t="s">
        <v>0</v>
      </c>
      <c r="E7" s="154"/>
      <c r="F7" s="16"/>
    </row>
    <row r="8" spans="1:6">
      <c r="B8" s="12"/>
      <c r="C8" s="16"/>
      <c r="D8" s="527" t="str">
        <f>'1S'!G13</f>
        <v xml:space="preserve"> </v>
      </c>
      <c r="E8" s="528"/>
      <c r="F8" s="16"/>
    </row>
    <row r="9" spans="1:6" ht="11.25" customHeight="1" thickBot="1">
      <c r="A9" s="12"/>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6" customFormat="1" ht="18" customHeight="1">
      <c r="A15" s="125" t="s">
        <v>112</v>
      </c>
      <c r="B15" s="562" t="s">
        <v>65</v>
      </c>
      <c r="C15" s="546"/>
      <c r="D15" s="546"/>
      <c r="E15" s="546"/>
      <c r="F15" s="563"/>
    </row>
    <row r="16" spans="1:6" s="16" customFormat="1" ht="18" customHeight="1">
      <c r="A16" s="572"/>
      <c r="B16" s="560"/>
      <c r="C16" s="560"/>
      <c r="D16" s="560"/>
      <c r="E16" s="560"/>
      <c r="F16" s="561"/>
    </row>
    <row r="17" spans="1:6" s="16" customFormat="1" ht="18" customHeight="1">
      <c r="A17" s="125" t="s">
        <v>113</v>
      </c>
      <c r="B17" s="546" t="s">
        <v>26</v>
      </c>
      <c r="C17" s="546"/>
      <c r="D17" s="546"/>
      <c r="E17" s="546"/>
      <c r="F17" s="563"/>
    </row>
    <row r="18" spans="1:6" s="16" customFormat="1" ht="18" customHeight="1">
      <c r="A18" s="569"/>
      <c r="B18" s="570"/>
      <c r="C18" s="570"/>
      <c r="D18" s="570"/>
      <c r="E18" s="570"/>
      <c r="F18" s="571"/>
    </row>
    <row r="19" spans="1:6" s="16" customFormat="1" ht="18" customHeight="1">
      <c r="A19" s="125" t="s">
        <v>114</v>
      </c>
      <c r="B19" s="562" t="s">
        <v>55</v>
      </c>
      <c r="C19" s="546"/>
      <c r="D19" s="546"/>
      <c r="E19" s="546"/>
      <c r="F19" s="563"/>
    </row>
    <row r="20" spans="1:6" s="16" customFormat="1" ht="18" customHeight="1">
      <c r="A20" s="564"/>
      <c r="B20" s="565"/>
      <c r="C20" s="565"/>
      <c r="D20" s="565"/>
      <c r="E20" s="565"/>
      <c r="F20" s="566"/>
    </row>
    <row r="21" spans="1:6" s="16" customFormat="1" ht="18" customHeight="1">
      <c r="A21" s="126" t="s">
        <v>115</v>
      </c>
      <c r="B21" s="546" t="s">
        <v>27</v>
      </c>
      <c r="C21" s="547"/>
      <c r="D21" s="547"/>
      <c r="E21" s="547"/>
      <c r="F21" s="548"/>
    </row>
    <row r="22" spans="1:6" s="16" customFormat="1" ht="18" customHeight="1">
      <c r="A22" s="282"/>
      <c r="B22" s="221"/>
      <c r="C22" s="221"/>
      <c r="D22" s="221"/>
      <c r="E22" s="221"/>
      <c r="F22" s="283"/>
    </row>
    <row r="23" spans="1:6" s="16" customFormat="1" ht="18" customHeight="1">
      <c r="A23" s="125" t="s">
        <v>116</v>
      </c>
      <c r="B23" s="546" t="s">
        <v>66</v>
      </c>
      <c r="C23" s="547"/>
      <c r="D23" s="547"/>
      <c r="E23" s="547"/>
      <c r="F23" s="548"/>
    </row>
    <row r="24" spans="1:6" s="16"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90" t="s">
        <v>124</v>
      </c>
    </row>
    <row r="28" spans="1:6" ht="21.75" customHeight="1">
      <c r="A28" s="543"/>
      <c r="B28" s="544"/>
      <c r="C28" s="554"/>
      <c r="D28" s="544"/>
      <c r="E28" s="544"/>
      <c r="F28" s="116"/>
    </row>
    <row r="29" spans="1:6" ht="17.25">
      <c r="A29" s="55" t="s">
        <v>168</v>
      </c>
      <c r="B29" s="552" t="s">
        <v>92</v>
      </c>
      <c r="C29" s="553"/>
      <c r="D29" s="553"/>
      <c r="E29" s="553"/>
      <c r="F29" s="99" t="str">
        <f>"(" &amp; ( '1F'!J$36) &amp; "metai)"</f>
        <v>(metai)</v>
      </c>
    </row>
    <row r="30" spans="1:6" ht="31.5">
      <c r="A30" s="541"/>
      <c r="B30" s="405" t="s">
        <v>130</v>
      </c>
      <c r="C30" s="549"/>
      <c r="D30" s="405" t="s">
        <v>123</v>
      </c>
      <c r="E30" s="549"/>
      <c r="F30" s="91" t="s">
        <v>124</v>
      </c>
    </row>
    <row r="31" spans="1:6" ht="21.75" customHeight="1">
      <c r="A31" s="542"/>
      <c r="B31" s="550"/>
      <c r="C31" s="551"/>
      <c r="D31" s="550"/>
      <c r="E31" s="550"/>
      <c r="F31" s="117"/>
    </row>
    <row r="32" spans="1:6" ht="17.25">
      <c r="A32" s="98" t="s">
        <v>169</v>
      </c>
      <c r="B32" s="552" t="s">
        <v>93</v>
      </c>
      <c r="C32" s="553"/>
      <c r="D32" s="553"/>
      <c r="E32" s="553"/>
      <c r="F32" s="99" t="str">
        <f>"(" &amp; ( '1F'!N$36) &amp; "metai)"</f>
        <v>(metai)</v>
      </c>
    </row>
    <row r="33" spans="1:6" ht="31.5">
      <c r="A33" s="541"/>
      <c r="B33" s="380" t="s">
        <v>130</v>
      </c>
      <c r="C33" s="545"/>
      <c r="D33" s="380" t="s">
        <v>123</v>
      </c>
      <c r="E33" s="545"/>
      <c r="F33" s="90" t="s">
        <v>124</v>
      </c>
    </row>
    <row r="34" spans="1:6" ht="21.75" customHeight="1">
      <c r="A34" s="543"/>
      <c r="B34" s="544"/>
      <c r="C34" s="554"/>
      <c r="D34" s="544"/>
      <c r="E34" s="544"/>
      <c r="F34" s="116"/>
    </row>
    <row r="99" spans="5:5">
      <c r="E99" s="8">
        <f>'1F'!G$36</f>
        <v>0</v>
      </c>
    </row>
  </sheetData>
  <sheetProtection algorithmName="SHA-512" hashValue="EZ0FvAoCQMObIqAA51MMBLxVsHPuU6+B+4Z6EgpLCXBh7YNpuxxfY22eesBSQTi3e8WQWtdorOxS8+V2nFBz9A==" saltValue="F4MeWzblT2EGiAE3Via/eg==" spinCount="100000" sheet="1" selectLockedCells="1"/>
  <customSheetViews>
    <customSheetView guid="{17021DDE-0EDC-429C-8B34-14A1CA2E76B2}" topLeftCell="A22">
      <selection activeCell="F40" sqref="F40"/>
      <pageMargins left="0.59055118110236227" right="0.39370078740157483" top="0.59055118110236227" bottom="0.39370078740157483" header="0" footer="0"/>
      <pageSetup paperSize="9" orientation="portrait" blackAndWhite="1" r:id="rId1"/>
      <headerFooter alignWithMargins="0">
        <oddFooter>&amp;R&amp;9 1SP1   &amp;P</oddFooter>
      </headerFooter>
    </customSheetView>
  </customSheetViews>
  <mergeCells count="40">
    <mergeCell ref="B19:F19"/>
    <mergeCell ref="A20:F20"/>
    <mergeCell ref="A10:B10"/>
    <mergeCell ref="A11:B11"/>
    <mergeCell ref="B17:F17"/>
    <mergeCell ref="A18:F18"/>
    <mergeCell ref="B15:F15"/>
    <mergeCell ref="A16:F16"/>
    <mergeCell ref="E1:F2"/>
    <mergeCell ref="D6:E6"/>
    <mergeCell ref="D7:E7"/>
    <mergeCell ref="B13:F13"/>
    <mergeCell ref="A14:F14"/>
    <mergeCell ref="E3:F3"/>
    <mergeCell ref="B5:F5"/>
    <mergeCell ref="D8:E8"/>
    <mergeCell ref="D9:E9"/>
    <mergeCell ref="B21:F21"/>
    <mergeCell ref="B28:C28"/>
    <mergeCell ref="D27:E27"/>
    <mergeCell ref="B25:F25"/>
    <mergeCell ref="B26:E26"/>
    <mergeCell ref="A24:F24"/>
    <mergeCell ref="A27:A28"/>
    <mergeCell ref="A30:A31"/>
    <mergeCell ref="A33:A34"/>
    <mergeCell ref="D28:E28"/>
    <mergeCell ref="B27:C27"/>
    <mergeCell ref="A22:F22"/>
    <mergeCell ref="B23:F23"/>
    <mergeCell ref="B30:C30"/>
    <mergeCell ref="D30:E30"/>
    <mergeCell ref="B31:C31"/>
    <mergeCell ref="D31:E31"/>
    <mergeCell ref="B29:E29"/>
    <mergeCell ref="B33:C33"/>
    <mergeCell ref="D33:E33"/>
    <mergeCell ref="B34:C34"/>
    <mergeCell ref="D34:E34"/>
    <mergeCell ref="B32:E32"/>
  </mergeCells>
  <phoneticPr fontId="6" type="noConversion"/>
  <dataValidations count="2">
    <dataValidation type="decimal" allowBlank="1" showErrorMessage="1" errorTitle="KLAIDA" error="Įveskite skaičių !" sqref="B28:F28 B31:F31 B34:F34" xr:uid="{00000000-0002-0000-1700-000000000000}">
      <formula1>0</formula1>
      <formula2>9999999999999</formula2>
    </dataValidation>
    <dataValidation type="date" errorStyle="warning" allowBlank="1" showErrorMessage="1" error="Įveskite datą" sqref="A18:F18" xr:uid="{00000000-0002-0000-1700-000001000000}">
      <formula1>25569</formula1>
      <formula2>44196</formula2>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1SP1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F99"/>
  <sheetViews>
    <sheetView workbookViewId="0">
      <selection activeCell="A14" sqref="A14:F14"/>
    </sheetView>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OLGdA+FrGi5jXQVzE3l047k/nm3mAKbHB44ihDolm4XEq9p+sY9B9u203zmSuczjEwfr2PZ2KgDg1jWRuEq1Kw==" saltValue="8+deNFt8Y30lAE1qn3fhsQ==" spinCount="100000" sheet="1" selectLockedCells="1"/>
  <customSheetViews>
    <customSheetView guid="{17021DDE-0EDC-429C-8B34-14A1CA2E76B2}" showGridLines="0" showRowCol="0" topLeftCell="A19">
      <selection activeCell="F40" sqref="F40"/>
      <pageMargins left="0.59055118110236227" right="0.39370078740157483" top="0.59055118110236227" bottom="0.39370078740157483" header="0" footer="0"/>
      <pageSetup paperSize="9" orientation="portrait" blackAndWhite="1" r:id="rId1"/>
      <headerFooter alignWithMargins="0">
        <oddFooter>&amp;R&amp;9 1SP2   &amp;P</oddFooter>
      </headerFooter>
    </customSheetView>
  </customSheetViews>
  <mergeCells count="40">
    <mergeCell ref="E1:F2"/>
    <mergeCell ref="D6:E6"/>
    <mergeCell ref="D7:E7"/>
    <mergeCell ref="B13:F13"/>
    <mergeCell ref="A14:F14"/>
    <mergeCell ref="E3:F3"/>
    <mergeCell ref="B5:F5"/>
    <mergeCell ref="D8:E8"/>
    <mergeCell ref="D9:E9"/>
    <mergeCell ref="A10:B10"/>
    <mergeCell ref="A11:B11"/>
    <mergeCell ref="B21:F21"/>
    <mergeCell ref="A22:F22"/>
    <mergeCell ref="B17:F17"/>
    <mergeCell ref="A18:F18"/>
    <mergeCell ref="B15:F15"/>
    <mergeCell ref="B19:F19"/>
    <mergeCell ref="A16:F16"/>
    <mergeCell ref="A20:F20"/>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A33:A34"/>
    <mergeCell ref="B34:C34"/>
    <mergeCell ref="D34:E34"/>
    <mergeCell ref="B31:C31"/>
    <mergeCell ref="D31:E31"/>
    <mergeCell ref="B33:C33"/>
    <mergeCell ref="D33:E33"/>
  </mergeCells>
  <phoneticPr fontId="6" type="noConversion"/>
  <dataValidations count="2">
    <dataValidation type="decimal" allowBlank="1" showErrorMessage="1" errorTitle="KLAIDA" error="Įveskite skaičių !" sqref="B28:F28 B31:F31 B34:F34" xr:uid="{00000000-0002-0000-1800-000000000000}">
      <formula1>0</formula1>
      <formula2>9999999999999</formula2>
    </dataValidation>
    <dataValidation type="date" errorStyle="warning" allowBlank="1" showErrorMessage="1" error="Įveskite datą" sqref="A18:F18" xr:uid="{00000000-0002-0000-18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1SP2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F99"/>
  <sheetViews>
    <sheetView workbookViewId="0">
      <selection activeCell="A14" sqref="A14:F14"/>
    </sheetView>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so7zy6/EYXqBWy93w2CyUtJJDGpP1RUQdGdAIJPLbqztyPXOQLR2qi4kimPy5QFKnuKBJ6fYEvvgaYaX2GJk+A==" saltValue="ejlVG5tlSQWegO8h47J2zQ==" spinCount="100000" sheet="1" selectLockedCells="1"/>
  <customSheetViews>
    <customSheetView guid="{17021DDE-0EDC-429C-8B34-14A1CA2E76B2}" topLeftCell="A19">
      <selection activeCell="B40" sqref="B40:C40"/>
      <pageMargins left="0.59055118110236227" right="0.39370078740157483" top="0.59055118110236227" bottom="0.39370078740157483" header="0" footer="0"/>
      <pageSetup paperSize="9" orientation="portrait" blackAndWhite="1" r:id="rId1"/>
      <headerFooter alignWithMargins="0">
        <oddFooter>&amp;R&amp;9 1SP3   &amp;P</oddFooter>
      </headerFooter>
    </customSheetView>
  </customSheetViews>
  <mergeCells count="40">
    <mergeCell ref="E1:F2"/>
    <mergeCell ref="D6:E6"/>
    <mergeCell ref="D7:E7"/>
    <mergeCell ref="B13:F13"/>
    <mergeCell ref="A14:F14"/>
    <mergeCell ref="E3:F3"/>
    <mergeCell ref="B5:F5"/>
    <mergeCell ref="D8:E8"/>
    <mergeCell ref="D9:E9"/>
    <mergeCell ref="A10:B10"/>
    <mergeCell ref="A11:B11"/>
    <mergeCell ref="B21:F21"/>
    <mergeCell ref="A22:F22"/>
    <mergeCell ref="B17:F17"/>
    <mergeCell ref="A18:F18"/>
    <mergeCell ref="B15:F15"/>
    <mergeCell ref="B19:F19"/>
    <mergeCell ref="A16:F16"/>
    <mergeCell ref="A20:F20"/>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A33:A34"/>
    <mergeCell ref="B34:C34"/>
    <mergeCell ref="D34:E34"/>
    <mergeCell ref="B31:C31"/>
    <mergeCell ref="D31:E31"/>
    <mergeCell ref="B33:C33"/>
    <mergeCell ref="D33:E33"/>
  </mergeCells>
  <phoneticPr fontId="6" type="noConversion"/>
  <dataValidations count="2">
    <dataValidation type="decimal" allowBlank="1" showErrorMessage="1" errorTitle="KLAIDA" error="Įveskite skaičių !" sqref="B28:F28 B31:F31 B34:F34" xr:uid="{00000000-0002-0000-1900-000000000000}">
      <formula1>0</formula1>
      <formula2>9999999999999</formula2>
    </dataValidation>
    <dataValidation type="date" errorStyle="warning" allowBlank="1" showErrorMessage="1" error="Įveskite datą" sqref="A18:F18" xr:uid="{00000000-0002-0000-19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1SP3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F99"/>
  <sheetViews>
    <sheetView workbookViewId="0">
      <selection activeCell="A14" sqref="A14:F14"/>
    </sheetView>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tgvnyFjt5ADhuQB+r8hpF5LIq+T7t41K9oY3mmSVOFLSV5V7XQH3WCnB7NRXJvqezqgA6q/CdC+2wa+QaJFpDw==" saltValue="+BXrsoYyld1Cob3vo4Z+fA==" spinCount="100000" sheet="1" selectLockedCells="1"/>
  <customSheetViews>
    <customSheetView guid="{17021DDE-0EDC-429C-8B34-14A1CA2E76B2}" showGridLines="0" showRowCol="0">
      <selection activeCell="A22" sqref="A22:F22"/>
      <pageMargins left="0.59055118110236227" right="0.39370078740157483" top="0.59055118110236227" bottom="0.39370078740157483" header="0" footer="0"/>
      <pageSetup paperSize="9" orientation="portrait" blackAndWhite="1" r:id="rId1"/>
      <headerFooter alignWithMargins="0">
        <oddFooter>&amp;R&amp;9 1SP4   &amp;P</oddFooter>
      </headerFooter>
    </customSheetView>
  </customSheetViews>
  <mergeCells count="40">
    <mergeCell ref="B27:C27"/>
    <mergeCell ref="D27:E27"/>
    <mergeCell ref="B23:F23"/>
    <mergeCell ref="B25:F25"/>
    <mergeCell ref="A24:F24"/>
    <mergeCell ref="A27:A28"/>
    <mergeCell ref="B28:C28"/>
    <mergeCell ref="D28:E28"/>
    <mergeCell ref="A22:F22"/>
    <mergeCell ref="B17:F17"/>
    <mergeCell ref="A18:F18"/>
    <mergeCell ref="A20:F20"/>
    <mergeCell ref="B26:E26"/>
    <mergeCell ref="B29:E29"/>
    <mergeCell ref="E1:F2"/>
    <mergeCell ref="D6:E6"/>
    <mergeCell ref="D7:E7"/>
    <mergeCell ref="B13:F13"/>
    <mergeCell ref="A14:F14"/>
    <mergeCell ref="E3:F3"/>
    <mergeCell ref="B5:F5"/>
    <mergeCell ref="D8:E8"/>
    <mergeCell ref="D9:E9"/>
    <mergeCell ref="B15:F15"/>
    <mergeCell ref="B19:F19"/>
    <mergeCell ref="A10:B10"/>
    <mergeCell ref="A11:B11"/>
    <mergeCell ref="A16:F16"/>
    <mergeCell ref="B21:F21"/>
    <mergeCell ref="A30:A31"/>
    <mergeCell ref="A33:A34"/>
    <mergeCell ref="B33:C33"/>
    <mergeCell ref="D33:E33"/>
    <mergeCell ref="B34:C34"/>
    <mergeCell ref="D34:E34"/>
    <mergeCell ref="B32:E32"/>
    <mergeCell ref="B30:C30"/>
    <mergeCell ref="D30:E30"/>
    <mergeCell ref="B31:C31"/>
    <mergeCell ref="D31:E31"/>
  </mergeCells>
  <phoneticPr fontId="6" type="noConversion"/>
  <dataValidations count="2">
    <dataValidation type="decimal" allowBlank="1" showErrorMessage="1" errorTitle="KLAIDA" error="Įveskite skaičių !" sqref="B28:F28 B31:F31 B34:F34" xr:uid="{00000000-0002-0000-1A00-000000000000}">
      <formula1>0</formula1>
      <formula2>9999999999999</formula2>
    </dataValidation>
    <dataValidation type="date" errorStyle="warning" allowBlank="1" showErrorMessage="1" error="Įveskite datą" sqref="A18:F18" xr:uid="{00000000-0002-0000-1A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1SP4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F99"/>
  <sheetViews>
    <sheetView workbookViewId="0">
      <selection activeCell="A14" sqref="A14:F14"/>
    </sheetView>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2wccPcAZhZpfuOE92yDvX8dGaBx4HOk2C3P3zfnoyriECPrebdd+eO73bwU3s9KGuau5PzSOj+Ngj+lIwh4BNQ==" saltValue="EMK1j2Trwh99iqs4K0gBIg==" spinCount="100000" sheet="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1SP5   &amp;P</oddFooter>
      </headerFooter>
    </customSheetView>
  </customSheetViews>
  <mergeCells count="40">
    <mergeCell ref="E1:F2"/>
    <mergeCell ref="D6:E6"/>
    <mergeCell ref="D7:E7"/>
    <mergeCell ref="B13:F13"/>
    <mergeCell ref="A14:F14"/>
    <mergeCell ref="E3:F3"/>
    <mergeCell ref="B5:F5"/>
    <mergeCell ref="D8:E8"/>
    <mergeCell ref="D9:E9"/>
    <mergeCell ref="A10:B10"/>
    <mergeCell ref="A11:B11"/>
    <mergeCell ref="B21:F21"/>
    <mergeCell ref="A22:F22"/>
    <mergeCell ref="B17:F17"/>
    <mergeCell ref="A18:F18"/>
    <mergeCell ref="B15:F15"/>
    <mergeCell ref="B19:F19"/>
    <mergeCell ref="A16:F16"/>
    <mergeCell ref="A20:F20"/>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A33:A34"/>
    <mergeCell ref="B34:C34"/>
    <mergeCell ref="D34:E34"/>
    <mergeCell ref="B31:C31"/>
    <mergeCell ref="D31:E31"/>
    <mergeCell ref="B33:C33"/>
    <mergeCell ref="D33:E33"/>
  </mergeCells>
  <phoneticPr fontId="6" type="noConversion"/>
  <dataValidations count="2">
    <dataValidation type="decimal" allowBlank="1" showErrorMessage="1" errorTitle="KLAIDA" error="Įveskite skaičių !" sqref="B28:F28 B31:F31 B34:F34" xr:uid="{00000000-0002-0000-1B00-000000000000}">
      <formula1>0</formula1>
      <formula2>9999999999999</formula2>
    </dataValidation>
    <dataValidation type="date" errorStyle="warning" allowBlank="1" showErrorMessage="1" error="Įveskite datą" sqref="A18:F18" xr:uid="{00000000-0002-0000-1B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1SP5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2qnfhO269S+EEK4bf1tulF815Mh4V1FvD06L57Ofcx7jD+GDBeCpNi/LSHGR8CFJTMMcfNmGQWIctO5mIC/okA==" saltValue="Vmjj0R20CO5xy6S4tOI3Tw==" spinCount="100000" sheet="1" objects="1" scenarios="1"/>
  <mergeCells count="40">
    <mergeCell ref="D8:E8"/>
    <mergeCell ref="E1:F2"/>
    <mergeCell ref="E3:F3"/>
    <mergeCell ref="B5:F5"/>
    <mergeCell ref="D6:E6"/>
    <mergeCell ref="D7:E7"/>
    <mergeCell ref="A30:A31"/>
    <mergeCell ref="B21:F21"/>
    <mergeCell ref="D9:E9"/>
    <mergeCell ref="A10:B10"/>
    <mergeCell ref="A11:B11"/>
    <mergeCell ref="B13:F13"/>
    <mergeCell ref="A14:F14"/>
    <mergeCell ref="B15:F15"/>
    <mergeCell ref="A16:F16"/>
    <mergeCell ref="B17:F17"/>
    <mergeCell ref="A18:F18"/>
    <mergeCell ref="B19:F19"/>
    <mergeCell ref="A20:F20"/>
    <mergeCell ref="B32:E32"/>
    <mergeCell ref="B31:C31"/>
    <mergeCell ref="D31:E31"/>
    <mergeCell ref="A22:F22"/>
    <mergeCell ref="B23:F23"/>
    <mergeCell ref="A24:F24"/>
    <mergeCell ref="B25:F25"/>
    <mergeCell ref="B26:E26"/>
    <mergeCell ref="B27:C27"/>
    <mergeCell ref="D27:E27"/>
    <mergeCell ref="B28:C28"/>
    <mergeCell ref="D28:E28"/>
    <mergeCell ref="B30:C30"/>
    <mergeCell ref="D30:E30"/>
    <mergeCell ref="B29:E29"/>
    <mergeCell ref="A27:A28"/>
    <mergeCell ref="A33:A34"/>
    <mergeCell ref="B33:C33"/>
    <mergeCell ref="D33:E33"/>
    <mergeCell ref="B34:C34"/>
    <mergeCell ref="D34:E34"/>
  </mergeCells>
  <dataValidations count="2">
    <dataValidation type="decimal" allowBlank="1" showErrorMessage="1" errorTitle="KLAIDA" error="Įveskite skaičių !" sqref="B28:F28 B31:F31 B34:F34" xr:uid="{00000000-0002-0000-1C00-000000000000}">
      <formula1>0</formula1>
      <formula2>9999999999999</formula2>
    </dataValidation>
    <dataValidation type="date" errorStyle="warning" allowBlank="1" showErrorMessage="1" error="Įveskite datą" sqref="A18:F18" xr:uid="{00000000-0002-0000-1C00-000001000000}">
      <formula1>25569</formula1>
      <formula2>44196</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46"/>
  <sheetViews>
    <sheetView topLeftCell="A82" zoomScaleNormal="100" workbookViewId="0">
      <selection activeCell="A14" sqref="A14:O14"/>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3"/>
      <c r="I1" s="427"/>
      <c r="J1" s="427"/>
      <c r="K1" s="427"/>
      <c r="L1" s="427"/>
      <c r="M1" s="427"/>
      <c r="N1" s="427"/>
      <c r="O1" s="427"/>
    </row>
    <row r="2" spans="1:15" ht="16.5" customHeight="1">
      <c r="A2" s="2"/>
      <c r="I2" s="427"/>
      <c r="J2" s="427"/>
      <c r="K2" s="427"/>
      <c r="L2" s="427"/>
      <c r="M2" s="427"/>
      <c r="N2" s="427"/>
      <c r="O2" s="427"/>
    </row>
    <row r="3" spans="1:15" ht="16.5" customHeight="1">
      <c r="A3" s="2"/>
      <c r="C3" s="128"/>
      <c r="D3" s="128"/>
      <c r="E3" s="446" t="s">
        <v>184</v>
      </c>
      <c r="F3" s="446"/>
      <c r="G3" s="446"/>
      <c r="H3" s="128"/>
      <c r="I3" s="128"/>
      <c r="J3" s="128"/>
      <c r="K3" s="128"/>
      <c r="L3" s="130"/>
      <c r="M3" s="130"/>
      <c r="N3" s="130"/>
      <c r="O3" s="130"/>
    </row>
    <row r="4" spans="1:15" ht="16.5" customHeight="1">
      <c r="A4" s="2"/>
      <c r="C4" s="454" t="s">
        <v>24</v>
      </c>
      <c r="D4" s="454"/>
      <c r="E4" s="454"/>
      <c r="F4" s="454"/>
      <c r="G4" s="454"/>
      <c r="H4" s="454"/>
      <c r="I4" s="454"/>
      <c r="J4" s="454"/>
      <c r="K4" s="454"/>
      <c r="L4" s="454"/>
      <c r="M4" s="138"/>
      <c r="N4" s="138"/>
      <c r="O4" s="138"/>
    </row>
    <row r="5" spans="1:15">
      <c r="A5" s="1"/>
      <c r="C5" s="153" t="s">
        <v>183</v>
      </c>
      <c r="D5" s="153"/>
      <c r="E5" s="153"/>
      <c r="F5" s="153"/>
      <c r="G5" s="153"/>
      <c r="H5" s="153"/>
      <c r="I5" s="153"/>
      <c r="J5" s="153"/>
      <c r="K5" s="153"/>
      <c r="L5" s="153"/>
      <c r="M5" s="153"/>
      <c r="N5" s="127"/>
      <c r="O5" s="128"/>
    </row>
    <row r="6" spans="1:15">
      <c r="A6" s="1"/>
      <c r="C6" s="1"/>
      <c r="D6" s="1"/>
      <c r="E6" s="431" t="str">
        <f>'1P'!E12</f>
        <v xml:space="preserve"> </v>
      </c>
      <c r="F6" s="432"/>
      <c r="G6" s="432"/>
      <c r="H6" s="432"/>
      <c r="I6" s="1"/>
      <c r="J6" s="1"/>
      <c r="K6" s="1"/>
      <c r="L6" s="1"/>
      <c r="M6" s="1"/>
      <c r="N6" s="44"/>
    </row>
    <row r="7" spans="1:15" ht="11.25" customHeight="1">
      <c r="A7" s="1"/>
      <c r="C7" s="1"/>
      <c r="D7" s="1"/>
      <c r="E7" s="430" t="s">
        <v>0</v>
      </c>
      <c r="F7" s="154"/>
      <c r="G7" s="154"/>
      <c r="H7" s="154"/>
      <c r="I7" s="1"/>
      <c r="J7" s="1"/>
      <c r="K7" s="1"/>
      <c r="L7" s="1"/>
      <c r="M7" s="1"/>
      <c r="N7" s="44"/>
    </row>
    <row r="8" spans="1:15">
      <c r="A8" s="1"/>
      <c r="C8" s="1"/>
      <c r="D8" s="1"/>
      <c r="E8" s="428" t="str">
        <f>'1P'!E14</f>
        <v xml:space="preserve"> </v>
      </c>
      <c r="F8" s="429"/>
      <c r="G8" s="429"/>
      <c r="H8" s="429"/>
      <c r="I8" s="1"/>
      <c r="J8" s="1"/>
      <c r="K8" s="1"/>
      <c r="L8" s="1"/>
      <c r="M8" s="1"/>
      <c r="N8" s="44"/>
    </row>
    <row r="9" spans="1:15" ht="12.75" customHeight="1">
      <c r="A9" s="2"/>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2"/>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92"/>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
      <c r="R95" s="15"/>
      <c r="S95" s="15"/>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
      <c r="R96" s="15"/>
      <c r="S96" s="15"/>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49"/>
      <c r="R102" s="49"/>
      <c r="S102" s="49"/>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49"/>
      <c r="R103" s="49"/>
      <c r="S103" s="49"/>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49"/>
      <c r="R109" s="49"/>
      <c r="S109" s="49"/>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49"/>
      <c r="R110" s="49"/>
      <c r="S110" s="49"/>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93" t="str">
        <f>E$27</f>
        <v/>
      </c>
      <c r="O121" s="95"/>
    </row>
    <row r="122" spans="1:15" ht="27" customHeight="1">
      <c r="A122" s="361"/>
      <c r="B122" s="362"/>
      <c r="C122" s="363"/>
      <c r="D122" s="363"/>
      <c r="E122" s="363"/>
      <c r="F122" s="363"/>
      <c r="G122" s="363"/>
      <c r="H122" s="363"/>
      <c r="I122" s="363"/>
      <c r="J122" s="363"/>
      <c r="K122" s="363"/>
      <c r="L122" s="363"/>
      <c r="M122" s="364"/>
      <c r="N122" s="93" t="str">
        <f>E$28</f>
        <v/>
      </c>
      <c r="O122" s="95"/>
    </row>
    <row r="123" spans="1:15" ht="27" customHeight="1">
      <c r="A123" s="354"/>
      <c r="B123" s="365"/>
      <c r="C123" s="366"/>
      <c r="D123" s="366"/>
      <c r="E123" s="366"/>
      <c r="F123" s="366"/>
      <c r="G123" s="366"/>
      <c r="H123" s="366"/>
      <c r="I123" s="366"/>
      <c r="J123" s="366"/>
      <c r="K123" s="366"/>
      <c r="L123" s="366"/>
      <c r="M123" s="367"/>
      <c r="N123" s="93" t="str">
        <f>E$29</f>
        <v/>
      </c>
      <c r="O123" s="95"/>
    </row>
    <row r="124" spans="1:15" ht="24" customHeight="1">
      <c r="A124" s="353" t="s">
        <v>42</v>
      </c>
      <c r="B124" s="180" t="s">
        <v>84</v>
      </c>
      <c r="C124" s="257"/>
      <c r="D124" s="257"/>
      <c r="E124" s="257"/>
      <c r="F124" s="257"/>
      <c r="G124" s="257"/>
      <c r="H124" s="257"/>
      <c r="I124" s="257"/>
      <c r="J124" s="257"/>
      <c r="K124" s="257"/>
      <c r="L124" s="257"/>
      <c r="M124" s="258"/>
      <c r="N124" s="93"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93" t="str">
        <f>E$29</f>
        <v/>
      </c>
      <c r="O126" s="95"/>
    </row>
    <row r="127" spans="1:15" ht="17.25" customHeight="1">
      <c r="A127" s="353" t="s">
        <v>43</v>
      </c>
      <c r="B127" s="257" t="s">
        <v>85</v>
      </c>
      <c r="C127" s="257"/>
      <c r="D127" s="257"/>
      <c r="E127" s="257"/>
      <c r="F127" s="257"/>
      <c r="G127" s="257"/>
      <c r="H127" s="257"/>
      <c r="I127" s="257"/>
      <c r="J127" s="257"/>
      <c r="K127" s="257"/>
      <c r="L127" s="257"/>
      <c r="M127" s="258"/>
      <c r="N127" s="93"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93"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RA4vHVQauoK9tF2NTFIAhTKgyKtqpUzvOydXcj3aUwJjbW8uhhCQP/pMRrPajVVmYMk8/wGAs3B0xjv7acPJ3g==" saltValue="tXBLEh28HMPiFtwANzzD/A==" spinCount="100000" sheet="1" selectLockedCells="1"/>
  <customSheetViews>
    <customSheetView guid="{17021DDE-0EDC-429C-8B34-14A1CA2E76B2}" printArea="1" hiddenColumns="1" topLeftCell="A73">
      <selection activeCell="F78" sqref="F78"/>
      <rowBreaks count="2" manualBreakCount="2">
        <brk id="36" max="16383" man="1"/>
        <brk id="60" max="16383" man="1"/>
      </rowBreaks>
      <pageMargins left="0.59055118110236227" right="0.39370078740157483" top="0.59055118110236227" bottom="0.39370078740157483" header="0" footer="0"/>
      <pageSetup paperSize="9" orientation="portrait" blackAndWhite="1" r:id="rId1"/>
      <headerFooter alignWithMargins="0">
        <oddFooter>&amp;R&amp;9 1PP1  &amp;P</oddFooter>
      </headerFooter>
    </customSheetView>
  </customSheetViews>
  <mergeCells count="273">
    <mergeCell ref="A30:A32"/>
    <mergeCell ref="A33:A35"/>
    <mergeCell ref="A36:A38"/>
    <mergeCell ref="A39:A41"/>
    <mergeCell ref="A42:A44"/>
    <mergeCell ref="E27:F27"/>
    <mergeCell ref="E28:F28"/>
    <mergeCell ref="E29:F29"/>
    <mergeCell ref="E30:F30"/>
    <mergeCell ref="E31:F31"/>
    <mergeCell ref="E32:F32"/>
    <mergeCell ref="E33:F33"/>
    <mergeCell ref="E34:F34"/>
    <mergeCell ref="E35:F35"/>
    <mergeCell ref="A27:A29"/>
    <mergeCell ref="B27:D29"/>
    <mergeCell ref="E38:F38"/>
    <mergeCell ref="E39:F39"/>
    <mergeCell ref="B30:D44"/>
    <mergeCell ref="E3:G3"/>
    <mergeCell ref="K28:M28"/>
    <mergeCell ref="N26:O26"/>
    <mergeCell ref="N27:O27"/>
    <mergeCell ref="N28:O28"/>
    <mergeCell ref="N29:O29"/>
    <mergeCell ref="K29:M29"/>
    <mergeCell ref="B26:F26"/>
    <mergeCell ref="G26:J26"/>
    <mergeCell ref="B25:O25"/>
    <mergeCell ref="K26:M26"/>
    <mergeCell ref="G29:J29"/>
    <mergeCell ref="G27:J27"/>
    <mergeCell ref="G28:J28"/>
    <mergeCell ref="K27:M27"/>
    <mergeCell ref="C4:L4"/>
    <mergeCell ref="E94:G94"/>
    <mergeCell ref="B100:F100"/>
    <mergeCell ref="B101:F101"/>
    <mergeCell ref="I1:O2"/>
    <mergeCell ref="E8:H8"/>
    <mergeCell ref="E9:H9"/>
    <mergeCell ref="E6:H6"/>
    <mergeCell ref="E7:H7"/>
    <mergeCell ref="C5:M5"/>
    <mergeCell ref="A24:O24"/>
    <mergeCell ref="B21:O21"/>
    <mergeCell ref="A10:B10"/>
    <mergeCell ref="A11:B11"/>
    <mergeCell ref="A14:O14"/>
    <mergeCell ref="A16:O16"/>
    <mergeCell ref="A20:O20"/>
    <mergeCell ref="A22:O22"/>
    <mergeCell ref="A18:O18"/>
    <mergeCell ref="B23:O23"/>
    <mergeCell ref="B13:O13"/>
    <mergeCell ref="B15:O15"/>
    <mergeCell ref="B17:O17"/>
    <mergeCell ref="B19:O19"/>
    <mergeCell ref="E90:G90"/>
    <mergeCell ref="H90:K90"/>
    <mergeCell ref="H92:K92"/>
    <mergeCell ref="M84:O86"/>
    <mergeCell ref="A135:A136"/>
    <mergeCell ref="B134:L134"/>
    <mergeCell ref="B135:E135"/>
    <mergeCell ref="F135:K135"/>
    <mergeCell ref="N30:O30"/>
    <mergeCell ref="N37:O37"/>
    <mergeCell ref="G30:J30"/>
    <mergeCell ref="K30:M30"/>
    <mergeCell ref="G36:J36"/>
    <mergeCell ref="K36:M36"/>
    <mergeCell ref="G37:J37"/>
    <mergeCell ref="K37:M37"/>
    <mergeCell ref="A111:A116"/>
    <mergeCell ref="B111:G111"/>
    <mergeCell ref="H111:O111"/>
    <mergeCell ref="H112:O116"/>
    <mergeCell ref="A97:A102"/>
    <mergeCell ref="H93:K93"/>
    <mergeCell ref="H94:K94"/>
    <mergeCell ref="L91:O91"/>
    <mergeCell ref="G34:J34"/>
    <mergeCell ref="A69:D71"/>
    <mergeCell ref="G69:I71"/>
    <mergeCell ref="J69:L71"/>
    <mergeCell ref="M69:O71"/>
    <mergeCell ref="K34:M34"/>
    <mergeCell ref="N34:O34"/>
    <mergeCell ref="G35:J35"/>
    <mergeCell ref="K35:M35"/>
    <mergeCell ref="N35:O35"/>
    <mergeCell ref="N38:O38"/>
    <mergeCell ref="B48:O49"/>
    <mergeCell ref="N36:O36"/>
    <mergeCell ref="E36:F36"/>
    <mergeCell ref="E37:F37"/>
    <mergeCell ref="G38:J38"/>
    <mergeCell ref="G40:J40"/>
    <mergeCell ref="G44:J44"/>
    <mergeCell ref="G41:J41"/>
    <mergeCell ref="K41:M41"/>
    <mergeCell ref="A63:D65"/>
    <mergeCell ref="K38:M38"/>
    <mergeCell ref="G39:J39"/>
    <mergeCell ref="K39:M39"/>
    <mergeCell ref="A48:A49"/>
    <mergeCell ref="A50:F50"/>
    <mergeCell ref="A51:D53"/>
    <mergeCell ref="G51:I53"/>
    <mergeCell ref="J51:L53"/>
    <mergeCell ref="M51:O53"/>
    <mergeCell ref="M50:O50"/>
    <mergeCell ref="J50:L50"/>
    <mergeCell ref="G50:I50"/>
    <mergeCell ref="G31:J31"/>
    <mergeCell ref="G32:J32"/>
    <mergeCell ref="K31:M31"/>
    <mergeCell ref="K32:M32"/>
    <mergeCell ref="N31:O31"/>
    <mergeCell ref="N32:O32"/>
    <mergeCell ref="K40:M40"/>
    <mergeCell ref="N40:O40"/>
    <mergeCell ref="G33:J33"/>
    <mergeCell ref="K33:M33"/>
    <mergeCell ref="N33:O33"/>
    <mergeCell ref="N39:O39"/>
    <mergeCell ref="N41:O41"/>
    <mergeCell ref="G42:J42"/>
    <mergeCell ref="K42:M42"/>
    <mergeCell ref="N42:O42"/>
    <mergeCell ref="L142:O142"/>
    <mergeCell ref="L138:O138"/>
    <mergeCell ref="L139:O139"/>
    <mergeCell ref="L141:O141"/>
    <mergeCell ref="B141:E141"/>
    <mergeCell ref="F141:K141"/>
    <mergeCell ref="B142:E142"/>
    <mergeCell ref="F142:K142"/>
    <mergeCell ref="B133:O133"/>
    <mergeCell ref="B136:E136"/>
    <mergeCell ref="F136:K136"/>
    <mergeCell ref="B138:E138"/>
    <mergeCell ref="L136:O136"/>
    <mergeCell ref="B140:L140"/>
    <mergeCell ref="M140:O140"/>
    <mergeCell ref="M137:O137"/>
    <mergeCell ref="A141:A142"/>
    <mergeCell ref="E40:F40"/>
    <mergeCell ref="E41:F41"/>
    <mergeCell ref="E42:F42"/>
    <mergeCell ref="E43:F43"/>
    <mergeCell ref="E44:F44"/>
    <mergeCell ref="A104:A109"/>
    <mergeCell ref="B104:G104"/>
    <mergeCell ref="A66:D68"/>
    <mergeCell ref="G66:I68"/>
    <mergeCell ref="A81:D83"/>
    <mergeCell ref="G81:I83"/>
    <mergeCell ref="A84:D86"/>
    <mergeCell ref="G84:I86"/>
    <mergeCell ref="A87:A88"/>
    <mergeCell ref="B87:O88"/>
    <mergeCell ref="A89:D89"/>
    <mergeCell ref="E89:G89"/>
    <mergeCell ref="H89:K89"/>
    <mergeCell ref="G54:I56"/>
    <mergeCell ref="J54:L56"/>
    <mergeCell ref="M54:O56"/>
    <mergeCell ref="G57:I59"/>
    <mergeCell ref="J57:L59"/>
    <mergeCell ref="N43:O43"/>
    <mergeCell ref="K44:M44"/>
    <mergeCell ref="N44:O44"/>
    <mergeCell ref="E45:F45"/>
    <mergeCell ref="G45:J45"/>
    <mergeCell ref="K45:M45"/>
    <mergeCell ref="G43:J43"/>
    <mergeCell ref="K43:M43"/>
    <mergeCell ref="N45:O45"/>
    <mergeCell ref="B96:J96"/>
    <mergeCell ref="K96:O96"/>
    <mergeCell ref="B103:J103"/>
    <mergeCell ref="K103:O103"/>
    <mergeCell ref="B110:K110"/>
    <mergeCell ref="L110:O110"/>
    <mergeCell ref="B108:F108"/>
    <mergeCell ref="B109:F109"/>
    <mergeCell ref="B112:F112"/>
    <mergeCell ref="B114:F114"/>
    <mergeCell ref="B115:F115"/>
    <mergeCell ref="B116:F116"/>
    <mergeCell ref="L135:O135"/>
    <mergeCell ref="H105:O109"/>
    <mergeCell ref="B117:O117"/>
    <mergeCell ref="H104:O104"/>
    <mergeCell ref="B97:G97"/>
    <mergeCell ref="H97:O97"/>
    <mergeCell ref="B130:M132"/>
    <mergeCell ref="B118:M120"/>
    <mergeCell ref="B121:M123"/>
    <mergeCell ref="E46:F46"/>
    <mergeCell ref="M57:O59"/>
    <mergeCell ref="L94:O94"/>
    <mergeCell ref="B98:F98"/>
    <mergeCell ref="B99:F99"/>
    <mergeCell ref="B107:F107"/>
    <mergeCell ref="A78:D80"/>
    <mergeCell ref="L89:O89"/>
    <mergeCell ref="L90:O90"/>
    <mergeCell ref="G78:I80"/>
    <mergeCell ref="L92:O92"/>
    <mergeCell ref="L93:O93"/>
    <mergeCell ref="A93:D93"/>
    <mergeCell ref="G60:I62"/>
    <mergeCell ref="J60:L62"/>
    <mergeCell ref="M60:O62"/>
    <mergeCell ref="H91:K91"/>
    <mergeCell ref="A91:D91"/>
    <mergeCell ref="E91:G91"/>
    <mergeCell ref="A72:D74"/>
    <mergeCell ref="G72:I74"/>
    <mergeCell ref="J72:L74"/>
    <mergeCell ref="M72:O74"/>
    <mergeCell ref="A75:D77"/>
    <mergeCell ref="A60:D62"/>
    <mergeCell ref="F138:K138"/>
    <mergeCell ref="B139:E139"/>
    <mergeCell ref="A138:A139"/>
    <mergeCell ref="F139:K139"/>
    <mergeCell ref="B137:L137"/>
    <mergeCell ref="B105:F105"/>
    <mergeCell ref="B106:F106"/>
    <mergeCell ref="H98:O102"/>
    <mergeCell ref="M63:O65"/>
    <mergeCell ref="M134:O134"/>
    <mergeCell ref="G75:I77"/>
    <mergeCell ref="J75:L77"/>
    <mergeCell ref="M75:O77"/>
    <mergeCell ref="A130:A132"/>
    <mergeCell ref="A118:A120"/>
    <mergeCell ref="A121:A123"/>
    <mergeCell ref="B124:M126"/>
    <mergeCell ref="A124:A126"/>
    <mergeCell ref="A127:A129"/>
    <mergeCell ref="B127:M129"/>
    <mergeCell ref="B102:F102"/>
    <mergeCell ref="A90:D90"/>
    <mergeCell ref="B113:F113"/>
    <mergeCell ref="A54:D56"/>
    <mergeCell ref="B95:O95"/>
    <mergeCell ref="A94:D94"/>
    <mergeCell ref="G46:J46"/>
    <mergeCell ref="K46:M46"/>
    <mergeCell ref="N46:O46"/>
    <mergeCell ref="J66:L68"/>
    <mergeCell ref="M66:O68"/>
    <mergeCell ref="J78:L80"/>
    <mergeCell ref="M78:O80"/>
    <mergeCell ref="J81:L83"/>
    <mergeCell ref="M81:O83"/>
    <mergeCell ref="J84:L86"/>
    <mergeCell ref="G63:I65"/>
    <mergeCell ref="J63:L65"/>
    <mergeCell ref="E93:G93"/>
    <mergeCell ref="A92:D92"/>
    <mergeCell ref="E92:G92"/>
    <mergeCell ref="A57:D59"/>
    <mergeCell ref="A45:D47"/>
    <mergeCell ref="E47:F47"/>
    <mergeCell ref="G47:J47"/>
    <mergeCell ref="K47:M47"/>
    <mergeCell ref="N47:O47"/>
  </mergeCells>
  <phoneticPr fontId="6" type="noConversion"/>
  <dataValidations count="6">
    <dataValidation type="decimal" errorStyle="warning" allowBlank="1" showErrorMessage="1" error="Skaitinė reikšmė" sqref="Q20" xr:uid="{00000000-0002-0000-0200-000000000000}">
      <formula1>0</formula1>
      <formula2>99999999999</formula2>
    </dataValidation>
    <dataValidation type="decimal" allowBlank="1" showErrorMessage="1" errorTitle="KLAIDA !" error="Įveskite skaičius !" sqref="H29:J30 L29:M30 L33:M33 H33:J33 H36:J36 L36:M36 L39:M39 H39:J39 G29:G44 K29:K44 N29:N44 L42:M42 H42:J42" xr:uid="{00000000-0002-0000-0200-000001000000}">
      <formula1>0</formula1>
      <formula2>99999999999999</formula2>
    </dataValidation>
    <dataValidation type="date" errorStyle="warning" allowBlank="1" showErrorMessage="1" errorTitle="Įveskite teisingą datą" sqref="A18:O18" xr:uid="{00000000-0002-0000-0200-000002000000}">
      <formula1>25569</formula1>
      <formula2>44196</formula2>
    </dataValidation>
    <dataValidation type="decimal" allowBlank="1" showErrorMessage="1" errorTitle="Klaida" error="Įveskite skaičių iki  0,5" sqref="O118:O129" xr:uid="{00000000-0002-0000-0200-000003000000}">
      <formula1>0</formula1>
      <formula2>0.5</formula2>
    </dataValidation>
    <dataValidation errorStyle="warning" allowBlank="1" showErrorMessage="1" sqref="J51 J54 J57 J60 J63 J66 J69 J72 J75 J78 J81 J84" xr:uid="{00000000-0002-0000-0200-000004000000}"/>
    <dataValidation type="list" allowBlank="1" showInputMessage="1" showErrorMessage="1" sqref="F51:F86 G98:G102 G105:G109 G112:G116" xr:uid="{00000000-0002-0000-0200-000005000000}">
      <formula1>$V$51:$V$52</formula1>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1PP1  &amp;P</oddFooter>
  </headerFooter>
  <rowBreaks count="4" manualBreakCount="4">
    <brk id="24" max="16383" man="1"/>
    <brk id="62" max="16383" man="1"/>
    <brk id="102" max="16383" man="1"/>
    <brk id="136" max="16383" man="1"/>
  </rowBreaks>
  <cellWatches>
    <cellWatch r="A20"/>
  </cellWatch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ux/6ChYvV5KJrr83T+xLl7axOOSymJBDc9g/EbJ8B6QjyXPP0IoiZfWkr686hh0+81k68DAIpTbC+z+60+JLkA==" saltValue="HRZk5bL+29CcAKWcp30Qk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1D00-000000000000}">
      <formula1>0</formula1>
      <formula2>9999999999999</formula2>
    </dataValidation>
    <dataValidation type="date" errorStyle="warning" allowBlank="1" showErrorMessage="1" error="Įveskite datą" sqref="A18:F18" xr:uid="{00000000-0002-0000-1D00-000001000000}">
      <formula1>25569</formula1>
      <formula2>44196</formula2>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TXLdtak5IwOnlgiZe0eUdtFlDH0RnPq3wgnnx6sLbn9qgNl3ahYsbI7dDBKa/pwpDZ0VpkrMJhQeMGqcu0NELw==" saltValue="lL+GT13k0rC16Q1r5KHNY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1E00-000000000000}">
      <formula1>0</formula1>
      <formula2>9999999999999</formula2>
    </dataValidation>
    <dataValidation type="date" errorStyle="warning" allowBlank="1" showErrorMessage="1" error="Įveskite datą" sqref="A18:F18" xr:uid="{00000000-0002-0000-1E00-000001000000}">
      <formula1>25569</formula1>
      <formula2>44196</formula2>
    </dataValidation>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wziN2Q4AhgKgc0iJ4uxQXGIDH6CpkpCyg5l1dOeSV3wvJgXP8g2G1wcOYIQHExWfNAYBzK21d7qlHk5R5ixxPg==" saltValue="fZixAuso9YnG3t6zdoRPA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1F00-000000000000}">
      <formula1>0</formula1>
      <formula2>9999999999999</formula2>
    </dataValidation>
    <dataValidation type="date" errorStyle="warning" allowBlank="1" showErrorMessage="1" error="Įveskite datą" sqref="A18:F18" xr:uid="{00000000-0002-0000-1F00-000001000000}">
      <formula1>25569</formula1>
      <formula2>44196</formula2>
    </dataValidation>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NLD3a1u5EAKVTyxnhjjZwkBNzJ2buUxbMe4lVDPiMPjqiHMvFc1YhiGE0ziW067xSweZ6qBmA4/n/7LccHRaXA==" saltValue="ynGrtsy+PxwUyDJ4v8tDW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000-000000000000}">
      <formula1>0</formula1>
      <formula2>9999999999999</formula2>
    </dataValidation>
    <dataValidation type="date" errorStyle="warning" allowBlank="1" showErrorMessage="1" error="Įveskite datą" sqref="A18:F18" xr:uid="{00000000-0002-0000-2000-000001000000}">
      <formula1>25569</formula1>
      <formula2>44196</formula2>
    </dataValidation>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9sISMgvrS6k7qCOCpmBdlDV/tF3U/bEE6DbRVCsuLkt5wJHV2qrBk+mWcI6k61efdiay338KC3bnwuDbX2mOzA==" saltValue="vnTmUhvJU/qutbJqKEjMm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100-000000000000}">
      <formula1>0</formula1>
      <formula2>9999999999999</formula2>
    </dataValidation>
    <dataValidation type="date" errorStyle="warning" allowBlank="1" showErrorMessage="1" error="Įveskite datą" sqref="A18:F18" xr:uid="{00000000-0002-0000-2100-000001000000}">
      <formula1>25569</formula1>
      <formula2>44196</formula2>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ehn+j4f16foAut8X2zLJvGMZg+/7WmdkqGWjVT+qY6rBIQziGyPMLxJBTlGYTi2olbgGdgGPScRwdVf7VZHZnA==" saltValue="js01pjlmDSdjM71LXAJqx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200-000000000000}">
      <formula1>0</formula1>
      <formula2>9999999999999</formula2>
    </dataValidation>
    <dataValidation type="date" errorStyle="warning" allowBlank="1" showErrorMessage="1" error="Įveskite datą" sqref="A18:F18" xr:uid="{00000000-0002-0000-2200-000001000000}">
      <formula1>25569</formula1>
      <formula2>44196</formula2>
    </dataValidation>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xd+29gDGKGkXI9341KUtxzttA2HqnqGcduSa1Qgp8EdexEneLNXfCE35ZpDqg5gQ9jFpLgxQALi4KuyDNxGO5Q==" saltValue="R1KxCsxyEjVVFx9ZsEqjzg=="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300-000000000000}">
      <formula1>0</formula1>
      <formula2>9999999999999</formula2>
    </dataValidation>
    <dataValidation type="date" errorStyle="warning" allowBlank="1" showErrorMessage="1" error="Įveskite datą" sqref="A18:F18" xr:uid="{00000000-0002-0000-2300-000001000000}">
      <formula1>25569</formula1>
      <formula2>44196</formula2>
    </dataValidation>
  </dataValidations>
  <pageMargins left="0.7" right="0.7" top="0.75" bottom="0.75" header="0.3" footer="0.3"/>
  <pageSetup paperSize="9" orientation="portrait" verticalDpi="597"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pNGLXmAVujpLNSp097iHsFGCzB9x15Te+JuUp5Atxrq28eRsHlFg9FU9i4tEpYl8vEOajwkTLWvy5vNe8MWcWA==" saltValue="BrJK+sgbiF5gp4gkQRCJn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400-000000000000}">
      <formula1>0</formula1>
      <formula2>9999999999999</formula2>
    </dataValidation>
    <dataValidation type="date" errorStyle="warning" allowBlank="1" showErrorMessage="1" error="Įveskite datą" sqref="A18:F18" xr:uid="{00000000-0002-0000-2400-000001000000}">
      <formula1>25569</formula1>
      <formula2>44196</formula2>
    </dataValidation>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A1" s="13"/>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Ex1pYdnamGsDZxCS3WxXw8B/ukIMyCaFhLUNOIvGb+u1SLP8lbybtbF4Hs0H8Wnk5SMaKvkM/BKrNX2jEC5Gcw==" saltValue="sBPYWVc+eXUPlgW/AT99w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500-000000000000}">
      <formula1>0</formula1>
      <formula2>9999999999999</formula2>
    </dataValidation>
    <dataValidation type="date" errorStyle="warning" allowBlank="1" showErrorMessage="1" error="Įveskite datą" sqref="A18:F18" xr:uid="{00000000-0002-0000-2500-000001000000}">
      <formula1>25569</formula1>
      <formula2>44196</formula2>
    </dataValidation>
  </dataValidation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UckZpaD9/umMlX6mtuf4dcGuvFUSNSH2lYtYj8Z0Yi2aLwZK5o0ROOFU0MpNrUGg/rVITLeYqpQzv7ZZ5e+F/g==" saltValue="Y2M5QwQ13MQF0xZmJNep1A=="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600-000000000000}">
      <formula1>0</formula1>
      <formula2>9999999999999</formula2>
    </dataValidation>
    <dataValidation type="date" errorStyle="warning" allowBlank="1" showErrorMessage="1" error="Įveskite datą" sqref="A18:F18" xr:uid="{00000000-0002-0000-2600-000001000000}">
      <formula1>25569</formula1>
      <formula2>44196</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46"/>
  <sheetViews>
    <sheetView workbookViewId="0">
      <selection activeCell="A14" sqref="A14:O14"/>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CVKw1T+pec80DxECHPrxa/4YV1hnKcjjUspoiYYfjbaIY6KNmhQgSyMxZuerlM3YArh8ei5WudIUPYJWR5PF9Q==" saltValue="n6YksWcnLjg8kw/dTJiSDA==" spinCount="100000" sheet="1" selectLockedCells="1"/>
  <customSheetViews>
    <customSheetView guid="{17021DDE-0EDC-429C-8B34-14A1CA2E76B2}" showGridLines="0" showRowCol="0" hiddenColumns="1" topLeftCell="A70">
      <selection activeCell="N44" sqref="N44"/>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1PP2  &amp;P</oddFooter>
      </headerFooter>
    </customSheetView>
  </customSheetViews>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phoneticPr fontId="6" type="noConversion"/>
  <dataValidations count="6">
    <dataValidation errorStyle="warning" allowBlank="1" showErrorMessage="1" sqref="J51 J54 J57 J60 J63 J66 J69 J72 J75 J78 J81 J84" xr:uid="{00000000-0002-0000-0300-000000000000}"/>
    <dataValidation type="decimal" allowBlank="1" showErrorMessage="1" errorTitle="Klaida" error="Įveskite skaičių iki  0,5" sqref="O118:O129" xr:uid="{00000000-0002-0000-03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300-000002000000}">
      <formula1>0</formula1>
      <formula2>99999999999999</formula2>
    </dataValidation>
    <dataValidation type="decimal" errorStyle="warning" allowBlank="1" showErrorMessage="1" error="Skaitinė reikšmė" sqref="Q20" xr:uid="{00000000-0002-0000-0300-000003000000}">
      <formula1>0</formula1>
      <formula2>99999999999</formula2>
    </dataValidation>
    <dataValidation type="list" allowBlank="1" showInputMessage="1" showErrorMessage="1" sqref="F51:F86 G98:G102 G105:G109 G112:G116" xr:uid="{00000000-0002-0000-0300-000004000000}">
      <formula1>$V$51:$V$52</formula1>
    </dataValidation>
    <dataValidation type="date" errorStyle="warning" allowBlank="1" showErrorMessage="1" errorTitle="Įveskite teisingą datą" sqref="A18:O18" xr:uid="{00000000-0002-0000-0300-000005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1PP2  &amp;P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2B6DtuLRUdw5YHI157GbX8JNuHIcZytRX2EKJMljdcRTPMSJHidF6ItoSSCChdpkoZnqmVEjgHrBJKFg7REENw==" saltValue="tFePWywLosmiaE61vURg8g=="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700-000000000000}">
      <formula1>0</formula1>
      <formula2>9999999999999</formula2>
    </dataValidation>
    <dataValidation type="date" errorStyle="warning" allowBlank="1" showErrorMessage="1" error="Įveskite datą" sqref="A18:F18" xr:uid="{00000000-0002-0000-2700-000001000000}">
      <formula1>25569</formula1>
      <formula2>44196</formula2>
    </dataValidation>
  </dataValidation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N4i7NXZBeWiEdGQVM6iUuBdzPMtCUkHjr00r7Qg1gh3RE0254ZhJT3HM4NVizbXTXziBgCvMpm5DS8kKR+zqbg==" saltValue="M4NwoV7BH8XJO6lT3gRv8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800-000000000000}">
      <formula1>0</formula1>
      <formula2>9999999999999</formula2>
    </dataValidation>
    <dataValidation type="date" errorStyle="warning" allowBlank="1" showErrorMessage="1" error="Įveskite datą" sqref="A18:F18" xr:uid="{00000000-0002-0000-2800-000001000000}">
      <formula1>25569</formula1>
      <formula2>44196</formula2>
    </dataValidation>
  </dataValidation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KFd2hCE3pXDJyOzOd2fEjXsirOaq+hCdjjJnx+MZbU5ggBQW+wp15NYH45er+IQUhoKW2UQoZNMiZGRHhFtn+g==" saltValue="rVmflAF0PPOsLWyf08sB6A=="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900-000000000000}">
      <formula1>0</formula1>
      <formula2>9999999999999</formula2>
    </dataValidation>
    <dataValidation type="date" errorStyle="warning" allowBlank="1" showErrorMessage="1" error="Įveskite datą" sqref="A18:F18" xr:uid="{00000000-0002-0000-2900-000001000000}">
      <formula1>25569</formula1>
      <formula2>44196</formula2>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F99"/>
  <sheetViews>
    <sheetView workbookViewId="0">
      <selection activeCell="A18" sqref="A18:F18"/>
    </sheetView>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gFzAMDVoi15ITMejdIVQmQ7ywTdy9OuuzTM/gZBzcVkBWIa2WXOyD0WDdHCuIF2XfHzCtJd1KqhqvXw55Muw5w==" saltValue="mELBSHa+820zaBxF16HSBg=="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A00-000000000000}">
      <formula1>0</formula1>
      <formula2>9999999999999</formula2>
    </dataValidation>
    <dataValidation type="date" errorStyle="warning" allowBlank="1" showErrorMessage="1" error="Įveskite datą" sqref="A18:F18" xr:uid="{00000000-0002-0000-2A00-000001000000}">
      <formula1>25569</formula1>
      <formula2>44196</formula2>
    </dataValidation>
  </dataValidation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
  <sheetViews>
    <sheetView workbookViewId="0"/>
  </sheetViews>
  <sheetFormatPr defaultRowHeight="12.7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FPwpExc59SRqItId0mUDlLemE0tVtGbpwJHgZ68Z68h2HKYDcgTvptwApOID8DogCSrcF6ClYcJ9ps1DdN6FsQ==" saltValue="hZYF1O+KItC05ba/w4f4/g=="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400-000000000000}"/>
    <dataValidation type="decimal" allowBlank="1" showErrorMessage="1" errorTitle="Klaida" error="Įveskite skaičių iki  0,5" sqref="O118:O129" xr:uid="{00000000-0002-0000-04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400-000002000000}">
      <formula1>0</formula1>
      <formula2>99999999999999</formula2>
    </dataValidation>
    <dataValidation type="decimal" errorStyle="warning" allowBlank="1" showErrorMessage="1" error="Skaitinė reikšmė" sqref="Q20" xr:uid="{00000000-0002-0000-0400-000003000000}">
      <formula1>0</formula1>
      <formula2>99999999999</formula2>
    </dataValidation>
    <dataValidation type="list" allowBlank="1" showInputMessage="1" showErrorMessage="1" sqref="F51:F86 G98:G102 G105:G109 G112:G116" xr:uid="{00000000-0002-0000-0400-000004000000}">
      <formula1>$V$51:$V$52</formula1>
    </dataValidation>
    <dataValidation type="date" errorStyle="warning" allowBlank="1" showErrorMessage="1" errorTitle="Įveskite teisingą datą" sqref="A18:O18" xr:uid="{00000000-0002-0000-0400-000005000000}">
      <formula1>25569</formula1>
      <formula2>44196</formula2>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146"/>
  <sheetViews>
    <sheetView topLeftCell="A67"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orgV9j0qrc2VcLdQpZEZWriF7+H3JrX1ZJ65meOSzsmPklZbKw7AqB2H7MgIcc32l6poO8pwRleusm8AzUwVLQ==" saltValue="8oSezC3XoMTbuqrKv6ygZ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500-000000000000}"/>
    <dataValidation type="decimal" allowBlank="1" showErrorMessage="1" errorTitle="Klaida" error="Įveskite skaičių iki  0,5" sqref="O118:O129" xr:uid="{00000000-0002-0000-05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500-000002000000}">
      <formula1>0</formula1>
      <formula2>99999999999999</formula2>
    </dataValidation>
    <dataValidation type="decimal" errorStyle="warning" allowBlank="1" showErrorMessage="1" error="Skaitinė reikšmė" sqref="Q20" xr:uid="{00000000-0002-0000-0500-000003000000}">
      <formula1>0</formula1>
      <formula2>99999999999</formula2>
    </dataValidation>
    <dataValidation type="list" allowBlank="1" showInputMessage="1" showErrorMessage="1" sqref="F51:F86 G98:G102 G105:G109 G112:G116" xr:uid="{00000000-0002-0000-0500-000004000000}">
      <formula1>$V$51:$V$52</formula1>
    </dataValidation>
    <dataValidation type="date" errorStyle="warning" allowBlank="1" showErrorMessage="1" errorTitle="Įveskite teisingą datą" sqref="A18:O18" xr:uid="{00000000-0002-0000-0500-000005000000}">
      <formula1>25569</formula1>
      <formula2>44196</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7VrZtFs+Qdw90WJVAtanRxx9cATYDBH6lSJpZYQ35V/R158uErvyG/vZI6dyUGUkO7kaBWMqAD3+ipRsE47IuQ==" saltValue="57QJpKM2kOwHNFR3CorTp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600-000000000000}"/>
    <dataValidation type="decimal" allowBlank="1" showErrorMessage="1" errorTitle="Klaida" error="Įveskite skaičių iki  0,5" sqref="O118:O129" xr:uid="{00000000-0002-0000-06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600-000002000000}">
      <formula1>0</formula1>
      <formula2>99999999999999</formula2>
    </dataValidation>
    <dataValidation type="decimal" errorStyle="warning" allowBlank="1" showErrorMessage="1" error="Skaitinė reikšmė" sqref="Q20" xr:uid="{00000000-0002-0000-0600-000003000000}">
      <formula1>0</formula1>
      <formula2>99999999999</formula2>
    </dataValidation>
    <dataValidation type="list" allowBlank="1" showInputMessage="1" showErrorMessage="1" sqref="F51:F86 G98:G102 G105:G109 G112:G116" xr:uid="{00000000-0002-0000-0600-000004000000}">
      <formula1>$V$51:$V$52</formula1>
    </dataValidation>
    <dataValidation type="date" errorStyle="warning" allowBlank="1" showErrorMessage="1" errorTitle="Įveskite teisingą datą" sqref="A18:O18" xr:uid="{00000000-0002-0000-0600-000005000000}">
      <formula1>25569</formula1>
      <formula2>44196</formula2>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LnqLfjB+COoD3Pl5TD+PjF0QVlKfh92h/0ftlOVHIpZDoJf99JbNLBOIn+R3109TfcKioK4LV/DbY2W40rCSgQ==" saltValue="F3ZAnAjYHaCOjWEfl3Hnmg=="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700-000000000000}"/>
    <dataValidation type="decimal" allowBlank="1" showErrorMessage="1" errorTitle="Klaida" error="Įveskite skaičių iki  0,5" sqref="O118:O129" xr:uid="{00000000-0002-0000-07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700-000002000000}">
      <formula1>0</formula1>
      <formula2>99999999999999</formula2>
    </dataValidation>
    <dataValidation type="decimal" errorStyle="warning" allowBlank="1" showErrorMessage="1" error="Skaitinė reikšmė" sqref="Q20" xr:uid="{00000000-0002-0000-0700-000003000000}">
      <formula1>0</formula1>
      <formula2>99999999999</formula2>
    </dataValidation>
    <dataValidation type="list" allowBlank="1" showInputMessage="1" showErrorMessage="1" sqref="F51:F86 G98:G102 G105:G109 G112:G116" xr:uid="{00000000-0002-0000-0700-000004000000}">
      <formula1>$V$51:$V$52</formula1>
    </dataValidation>
    <dataValidation type="date" errorStyle="warning" allowBlank="1" showErrorMessage="1" errorTitle="Įveskite teisingą datą" sqref="A18:O18" xr:uid="{00000000-0002-0000-0700-000005000000}">
      <formula1>25569</formula1>
      <formula2>44196</formula2>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5XdWVFn38Fi63e9UdzZuHWEb6M4cdwzujuu0qnGHUniJrX+PtjjXlJPI3daYnwAK8u3j0lVprzYjv9GbI22UuQ==" saltValue="CpBkNm//XQnUQXTDcQMIZA=="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800-000000000000}"/>
    <dataValidation type="decimal" allowBlank="1" showErrorMessage="1" errorTitle="Klaida" error="Įveskite skaičių iki  0,5" sqref="O118:O129" xr:uid="{00000000-0002-0000-08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800-000002000000}">
      <formula1>0</formula1>
      <formula2>99999999999999</formula2>
    </dataValidation>
    <dataValidation type="decimal" errorStyle="warning" allowBlank="1" showErrorMessage="1" error="Skaitinė reikšmė" sqref="Q20" xr:uid="{00000000-0002-0000-0800-000003000000}">
      <formula1>0</formula1>
      <formula2>99999999999</formula2>
    </dataValidation>
    <dataValidation type="list" allowBlank="1" showInputMessage="1" showErrorMessage="1" sqref="F51:F86 G98:G102 G105:G109 G112:G116" xr:uid="{00000000-0002-0000-0800-000004000000}">
      <formula1>$V$51:$V$52</formula1>
    </dataValidation>
    <dataValidation type="date" errorStyle="warning" allowBlank="1" showErrorMessage="1" errorTitle="Įveskite teisingą datą" sqref="A18:O18" xr:uid="{00000000-0002-0000-0800-000005000000}">
      <formula1>25569</formula1>
      <formula2>44196</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44</vt:i4>
      </vt:variant>
      <vt:variant>
        <vt:lpstr>Įvardytieji diapazonai</vt:lpstr>
      </vt:variant>
      <vt:variant>
        <vt:i4>48</vt:i4>
      </vt:variant>
    </vt:vector>
  </HeadingPairs>
  <TitlesOfParts>
    <vt:vector size="92" baseType="lpstr">
      <vt:lpstr>1F</vt:lpstr>
      <vt:lpstr>1P</vt:lpstr>
      <vt:lpstr>1PP1</vt:lpstr>
      <vt:lpstr>1PP2</vt:lpstr>
      <vt:lpstr>1PP3</vt:lpstr>
      <vt:lpstr>1PP4</vt:lpstr>
      <vt:lpstr>1PP5</vt:lpstr>
      <vt:lpstr>1PP6</vt:lpstr>
      <vt:lpstr>1PP7</vt:lpstr>
      <vt:lpstr>1PP8</vt:lpstr>
      <vt:lpstr>1PP9</vt:lpstr>
      <vt:lpstr>1PP10</vt:lpstr>
      <vt:lpstr>1PP11</vt:lpstr>
      <vt:lpstr>1PP12</vt:lpstr>
      <vt:lpstr>1PP13</vt:lpstr>
      <vt:lpstr>1PP14</vt:lpstr>
      <vt:lpstr>1PP15</vt:lpstr>
      <vt:lpstr>1PP16</vt:lpstr>
      <vt:lpstr>1PP17</vt:lpstr>
      <vt:lpstr>1PP18</vt:lpstr>
      <vt:lpstr>1PP19</vt:lpstr>
      <vt:lpstr>1PP20</vt:lpstr>
      <vt:lpstr>1S</vt:lpstr>
      <vt:lpstr>1SP1</vt:lpstr>
      <vt:lpstr>1SP2</vt:lpstr>
      <vt:lpstr>1SP3</vt:lpstr>
      <vt:lpstr>1SP4</vt:lpstr>
      <vt:lpstr>1SP5</vt:lpstr>
      <vt:lpstr>1SP6</vt:lpstr>
      <vt:lpstr>1SP7</vt:lpstr>
      <vt:lpstr>1SP8</vt:lpstr>
      <vt:lpstr>1SP9</vt:lpstr>
      <vt:lpstr>1SP10</vt:lpstr>
      <vt:lpstr>1SP11</vt:lpstr>
      <vt:lpstr>1SP12</vt:lpstr>
      <vt:lpstr>1SP13</vt:lpstr>
      <vt:lpstr>1SP14</vt:lpstr>
      <vt:lpstr>1SP15</vt:lpstr>
      <vt:lpstr>1SP16</vt:lpstr>
      <vt:lpstr>1SP17</vt:lpstr>
      <vt:lpstr>1SP18</vt:lpstr>
      <vt:lpstr>1SP19</vt:lpstr>
      <vt:lpstr>1SP20</vt:lpstr>
      <vt:lpstr>Sheet1</vt:lpstr>
      <vt:lpstr>'1F'!Print_Area</vt:lpstr>
      <vt:lpstr>'1P'!Print_Area</vt:lpstr>
      <vt:lpstr>'1PP1'!Print_Area</vt:lpstr>
      <vt:lpstr>'1S'!Print_Area</vt:lpstr>
      <vt:lpstr>'1SP1'!Print_Area</vt:lpstr>
      <vt:lpstr>'1SP2'!Print_Area</vt:lpstr>
      <vt:lpstr>'1SP3'!Print_Area</vt:lpstr>
      <vt:lpstr>'1SP4'!Print_Area</vt:lpstr>
      <vt:lpstr>'1SP5'!Print_Area</vt:lpstr>
      <vt:lpstr>'1F'!Text112</vt:lpstr>
      <vt:lpstr>'1F'!Text125</vt:lpstr>
      <vt:lpstr>'1SP2'!Text203</vt:lpstr>
      <vt:lpstr>'1SP3'!Text203</vt:lpstr>
      <vt:lpstr>'1SP4'!Text203</vt:lpstr>
      <vt:lpstr>'1SP5'!Text203</vt:lpstr>
      <vt:lpstr>'1SP1'!Text204</vt:lpstr>
      <vt:lpstr>'1SP2'!Text204</vt:lpstr>
      <vt:lpstr>'1SP3'!Text204</vt:lpstr>
      <vt:lpstr>'1SP4'!Text204</vt:lpstr>
      <vt:lpstr>'1SP5'!Text204</vt:lpstr>
      <vt:lpstr>'1SP1'!Text205</vt:lpstr>
      <vt:lpstr>'1SP2'!Text205</vt:lpstr>
      <vt:lpstr>'1SP3'!Text205</vt:lpstr>
      <vt:lpstr>'1SP4'!Text205</vt:lpstr>
      <vt:lpstr>'1SP5'!Text205</vt:lpstr>
      <vt:lpstr>'1SP1'!Text206</vt:lpstr>
      <vt:lpstr>'1SP2'!Text206</vt:lpstr>
      <vt:lpstr>'1SP3'!Text206</vt:lpstr>
      <vt:lpstr>'1SP4'!Text206</vt:lpstr>
      <vt:lpstr>'1SP5'!Text206</vt:lpstr>
      <vt:lpstr>'1F'!Text207</vt:lpstr>
      <vt:lpstr>'1F'!Text208</vt:lpstr>
      <vt:lpstr>'1F'!Text209</vt:lpstr>
      <vt:lpstr>'1F'!Text210</vt:lpstr>
      <vt:lpstr>'1F'!Text233</vt:lpstr>
      <vt:lpstr>'1S'!Text63</vt:lpstr>
      <vt:lpstr>'1S'!Text66</vt:lpstr>
      <vt:lpstr>'1S'!Text67</vt:lpstr>
      <vt:lpstr>'1S'!Text68</vt:lpstr>
      <vt:lpstr>'1S'!Text69</vt:lpstr>
      <vt:lpstr>'1S'!Text70</vt:lpstr>
      <vt:lpstr>'1S'!Text71</vt:lpstr>
      <vt:lpstr>'1S'!Text75</vt:lpstr>
      <vt:lpstr>'1S'!Text76</vt:lpstr>
      <vt:lpstr>'1S'!Text78</vt:lpstr>
      <vt:lpstr>'1S'!Text79</vt:lpstr>
      <vt:lpstr>'1S'!Text86</vt:lpstr>
      <vt:lpstr>'1S'!Text90</vt:lpstr>
    </vt:vector>
  </TitlesOfParts>
  <Company>Ukio ministerija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Deklaracija</dc:title>
  <dc:creator>Ziziene Asta</dc:creator>
  <cp:lastModifiedBy>Vardas</cp:lastModifiedBy>
  <cp:lastPrinted>2017-04-24T05:54:03Z</cp:lastPrinted>
  <dcterms:created xsi:type="dcterms:W3CDTF">2008-01-31T09:09:45Z</dcterms:created>
  <dcterms:modified xsi:type="dcterms:W3CDTF">2018-10-26T11:11:42Z</dcterms:modified>
</cp:coreProperties>
</file>